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  <sheet name="Sheet1" sheetId="2" r:id="rId2"/>
  </sheets>
  <externalReferences>
    <externalReference r:id="rId3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AB84" i="1" l="1"/>
  <c r="AA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Z23" i="1" l="1"/>
  <c r="Z84" i="1" s="1"/>
  <c r="Z11" i="1"/>
  <c r="Z10" i="1"/>
  <c r="L10" i="1" l="1"/>
  <c r="L11" i="1"/>
  <c r="L23" i="1"/>
  <c r="P10" i="1" l="1"/>
  <c r="P23" i="1"/>
  <c r="O23" i="1"/>
  <c r="N23" i="1"/>
  <c r="O11" i="1"/>
  <c r="N11" i="1"/>
  <c r="O10" i="1"/>
  <c r="N10" i="1"/>
  <c r="K10" i="1"/>
  <c r="K11" i="1"/>
  <c r="K23" i="1"/>
  <c r="X23" i="1"/>
  <c r="X11" i="1"/>
  <c r="X10" i="1"/>
  <c r="P11" i="1" l="1"/>
  <c r="AF11" i="1" l="1"/>
  <c r="AE11" i="1"/>
  <c r="AB11" i="1"/>
  <c r="AA11" i="1"/>
  <c r="Y11" i="1"/>
  <c r="W11" i="1"/>
  <c r="V11" i="1"/>
  <c r="U11" i="1"/>
  <c r="T11" i="1"/>
  <c r="S11" i="1"/>
  <c r="R11" i="1"/>
  <c r="Q11" i="1"/>
  <c r="M11" i="1"/>
  <c r="AF84" i="1" l="1"/>
  <c r="AE84" i="1"/>
  <c r="M23" i="1" l="1"/>
  <c r="Q23" i="1"/>
  <c r="R23" i="1"/>
  <c r="S23" i="1"/>
  <c r="T23" i="1"/>
  <c r="U23" i="1"/>
  <c r="V23" i="1"/>
  <c r="W23" i="1"/>
  <c r="Y23" i="1"/>
  <c r="AA23" i="1"/>
  <c r="AB23" i="1"/>
  <c r="AC84" i="1"/>
  <c r="AD84" i="1"/>
  <c r="AE23" i="1"/>
  <c r="AF23" i="1"/>
  <c r="M10" i="1"/>
  <c r="Q10" i="1"/>
  <c r="R10" i="1"/>
  <c r="S10" i="1"/>
  <c r="T10" i="1"/>
  <c r="U10" i="1"/>
  <c r="V10" i="1"/>
  <c r="W10" i="1"/>
  <c r="Y10" i="1"/>
  <c r="AA10" i="1"/>
  <c r="AB10" i="1"/>
  <c r="AE10" i="1"/>
  <c r="AF10" i="1"/>
  <c r="D7" i="1" l="1"/>
</calcChain>
</file>

<file path=xl/sharedStrings.xml><?xml version="1.0" encoding="utf-8"?>
<sst xmlns="http://schemas.openxmlformats.org/spreadsheetml/2006/main" count="255" uniqueCount="190">
  <si>
    <t>REF       NO.</t>
  </si>
  <si>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</si>
  <si>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</si>
  <si>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</si>
  <si>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</si>
  <si>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</si>
  <si>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</si>
  <si>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</si>
  <si>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</si>
  <si>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</si>
  <si>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</si>
  <si>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</si>
  <si>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</si>
  <si>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</si>
  <si>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</si>
  <si>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</si>
  <si>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</si>
  <si>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</si>
  <si>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SUBSUMMARY  </t>
  </si>
  <si>
    <t>608e10000</t>
  </si>
  <si>
    <t>SW218</t>
  </si>
  <si>
    <t>SW219</t>
  </si>
  <si>
    <t>SW220</t>
  </si>
  <si>
    <t>SW221</t>
  </si>
  <si>
    <t>SW222</t>
  </si>
  <si>
    <t>SW223</t>
  </si>
  <si>
    <t>356, 358</t>
  </si>
  <si>
    <t>SW224</t>
  </si>
  <si>
    <t>608e98000</t>
  </si>
  <si>
    <t xml:space="preserve"> BRICK PAVER WALK, AS PER PLAN</t>
  </si>
  <si>
    <t>SW225</t>
  </si>
  <si>
    <t>SW226</t>
  </si>
  <si>
    <t>SW227</t>
  </si>
  <si>
    <t>W200</t>
  </si>
  <si>
    <t>W201</t>
  </si>
  <si>
    <t>W202</t>
  </si>
  <si>
    <t>W203</t>
  </si>
  <si>
    <t>W204</t>
  </si>
  <si>
    <t>SW200</t>
  </si>
  <si>
    <t>SW201</t>
  </si>
  <si>
    <t>SW202</t>
  </si>
  <si>
    <t>SW203</t>
  </si>
  <si>
    <t>SW204</t>
  </si>
  <si>
    <t>SW205</t>
  </si>
  <si>
    <t>348, 350</t>
  </si>
  <si>
    <t>SW206</t>
  </si>
  <si>
    <t>SW207</t>
  </si>
  <si>
    <t>SW208</t>
  </si>
  <si>
    <t>SW209</t>
  </si>
  <si>
    <t>SW210</t>
  </si>
  <si>
    <t>SW211</t>
  </si>
  <si>
    <t>SW212</t>
  </si>
  <si>
    <t>SW213</t>
  </si>
  <si>
    <t>SW214</t>
  </si>
  <si>
    <t>350, 353</t>
  </si>
  <si>
    <t>SW215</t>
  </si>
  <si>
    <t>SW216</t>
  </si>
  <si>
    <t>SW217</t>
  </si>
  <si>
    <t>COL;UMBUS CURB RAMP, TYPE D, AS PER PLAN</t>
  </si>
  <si>
    <t>COL;UMBUS CURB RAMP, TYPE J, AS PER PLAN</t>
  </si>
  <si>
    <t>COL;UMBUS CURB RAMP, TYPE G, AS PER PLAN</t>
  </si>
  <si>
    <t>COL;UMBUS CURB RAMP, TYPE H, AS PER PLAN</t>
  </si>
  <si>
    <t>COL;UMBUS CURB RAMP, TYPE P-7, AS PER PLAN</t>
  </si>
  <si>
    <t>608E53020</t>
  </si>
  <si>
    <t>SW228</t>
  </si>
  <si>
    <t>EL201</t>
  </si>
  <si>
    <t>EL202</t>
  </si>
  <si>
    <t>690E98000</t>
  </si>
  <si>
    <t>MANHOLE ADJUSTED TO GRADE</t>
  </si>
  <si>
    <t>STATION TO STATION
MOUND ST.  = (M)
JEWETT ST.  = (J)
LUDLOW ST.  = (L)
SHORT ST.  = (SS)
CIVIC CENTER DR. = (CC)
SECOND ST. = (2ND)</t>
  </si>
  <si>
    <t>13+71.59 RT (M)</t>
  </si>
  <si>
    <t>16+62.83 RT (M)</t>
  </si>
  <si>
    <t>17+13.87 RT (M)</t>
  </si>
  <si>
    <t>22+97.14 RT (M)</t>
  </si>
  <si>
    <t>23+17.16 RT (M)</t>
  </si>
  <si>
    <t>24+62.54 RT (M)</t>
  </si>
  <si>
    <t>12+50.00 RT (SS)</t>
  </si>
  <si>
    <t>13+90.77 RT (SS)</t>
  </si>
  <si>
    <t>2+32.16 RT (CC)</t>
  </si>
  <si>
    <t>4+36.07 RT (2ND)</t>
  </si>
  <si>
    <t>24+59.09 RT (M)</t>
  </si>
  <si>
    <t>25+70.48 RT (M)</t>
  </si>
  <si>
    <t>16+54.78 LT (M)</t>
  </si>
  <si>
    <t>17+15.70  LT (M)</t>
  </si>
  <si>
    <t xml:space="preserve"> 18+37.43  LT (M)</t>
  </si>
  <si>
    <t>18+78.78  LT (M)</t>
  </si>
  <si>
    <t>18+95.45  LT (M)</t>
  </si>
  <si>
    <t>20+69.58  LT (M)</t>
  </si>
  <si>
    <t>23+17.14 LT  (M)</t>
  </si>
  <si>
    <t>22+22.48 LT (M)</t>
  </si>
  <si>
    <t>22+79.00 LT (M)</t>
  </si>
  <si>
    <t>25+07.98 LT (M)</t>
  </si>
  <si>
    <t>26+18.32 LT (M)</t>
  </si>
  <si>
    <t>12+50.00 LT (SS)</t>
  </si>
  <si>
    <t>2+32.16 LT (CC)</t>
  </si>
  <si>
    <t>2+88.03 LT (CC)</t>
  </si>
  <si>
    <t>4+36.07 LT (2ND)</t>
  </si>
  <si>
    <t>5+00.16 LT (2ND)</t>
  </si>
  <si>
    <t>5+34.61 LT (2ND)</t>
  </si>
  <si>
    <t>16+45.59 LT (M)</t>
  </si>
  <si>
    <t>17+50.50 LT (M)</t>
  </si>
  <si>
    <t>22+57.11 LT (M)</t>
  </si>
  <si>
    <t>18+91.24 LT (M)</t>
  </si>
  <si>
    <t>23+05.92 LT (M)</t>
  </si>
  <si>
    <t>16+88.70 RT  (M)</t>
  </si>
  <si>
    <t>23+17.55 RT (M)</t>
  </si>
  <si>
    <t>24+43.84 RT (M)</t>
  </si>
  <si>
    <t>26+92.75 RT (M)</t>
  </si>
  <si>
    <t>13+73.71 RT (SS)</t>
  </si>
  <si>
    <t>14+84.44 RT (SS)</t>
  </si>
  <si>
    <t>2+90.30 RT (CC)</t>
  </si>
  <si>
    <t>6+06.64 RT (2ND)</t>
  </si>
  <si>
    <t>17+44.66 RT (M)</t>
  </si>
  <si>
    <t xml:space="preserve"> 19+06.23 RT (M)</t>
  </si>
  <si>
    <t>16+85.24 LT (M)</t>
  </si>
  <si>
    <t>18+37.79 LT (M)</t>
  </si>
  <si>
    <t xml:space="preserve"> 18+54.54 LT (M)</t>
  </si>
  <si>
    <t>18+95.45 LT (M)</t>
  </si>
  <si>
    <t>20+52.76 LT (M)</t>
  </si>
  <si>
    <t>22+40.59 LT (M)</t>
  </si>
  <si>
    <t>23+17.14 LT (M)</t>
  </si>
  <si>
    <t>24+86.41 LT (M)</t>
  </si>
  <si>
    <t>25+95.94 LT (M)</t>
  </si>
  <si>
    <t>26+92.75 LT (M)</t>
  </si>
  <si>
    <t>14+84.44 LT (SS)</t>
  </si>
  <si>
    <t>2+62.99 LT (CC)</t>
  </si>
  <si>
    <t>3+11.46 LT (CC)</t>
  </si>
  <si>
    <t>4+88.16 LT (2ND)</t>
  </si>
  <si>
    <t>5+23.64 LT (2ND)</t>
  </si>
  <si>
    <t>TO</t>
  </si>
  <si>
    <t>452e10011</t>
  </si>
  <si>
    <t>253E01000</t>
  </si>
  <si>
    <t>P201</t>
  </si>
  <si>
    <t>P202</t>
  </si>
  <si>
    <t>10+19.05 RT (SS)</t>
  </si>
  <si>
    <t>13+00.00 RT (SS)</t>
  </si>
  <si>
    <t>15+22.53 RT (M)</t>
  </si>
  <si>
    <t>P200</t>
  </si>
  <si>
    <t>13+66.56 RT (M)</t>
  </si>
  <si>
    <t>13+80.53 RT (M)</t>
  </si>
  <si>
    <t>GRANITE COBBLES, AS PER PLAN</t>
  </si>
  <si>
    <t>608E98200</t>
  </si>
  <si>
    <t>COLUMBUS CURB RAMP, TYPE A, AS PER PLAN</t>
  </si>
  <si>
    <t>608E15000</t>
  </si>
  <si>
    <t>21+75.85 LT (M)</t>
  </si>
  <si>
    <t>21+71.51  LT (M)</t>
  </si>
  <si>
    <t>SW229</t>
  </si>
  <si>
    <t>SW230</t>
  </si>
  <si>
    <t>SW231</t>
  </si>
  <si>
    <t>SW232</t>
  </si>
  <si>
    <t>SW233</t>
  </si>
  <si>
    <t>SW234</t>
  </si>
  <si>
    <t>SW235</t>
  </si>
  <si>
    <t>SW236</t>
  </si>
  <si>
    <t>SW237</t>
  </si>
  <si>
    <t>13+40.41 RT (SS)</t>
  </si>
  <si>
    <t>13+00.00 LT (SS)</t>
  </si>
  <si>
    <t>13+95.03 RT (SS)</t>
  </si>
  <si>
    <t>13+69.97 RT (SS)</t>
  </si>
  <si>
    <t>4+38.00 LT (2ND)</t>
  </si>
  <si>
    <t>4+50.09 LT (2ND)</t>
  </si>
  <si>
    <t>4+78.09 LT (2ND)</t>
  </si>
  <si>
    <t>5+67.59 LT (2ND)</t>
  </si>
  <si>
    <t>4+38.00 RT (2ND)</t>
  </si>
  <si>
    <t>4+88.16  LT (2ND)</t>
  </si>
  <si>
    <t>5+23.61  LT (2ND)</t>
  </si>
  <si>
    <t>6+06.65 LT (2ND)</t>
  </si>
  <si>
    <t>6+04.43 LT (2ND)</t>
  </si>
  <si>
    <t>5+47.59 LT (2ND)</t>
  </si>
  <si>
    <t>13+94.66 RT (SS)</t>
  </si>
  <si>
    <t>SW238</t>
  </si>
  <si>
    <t>13+90.51 RT (SS)</t>
  </si>
  <si>
    <t>SW239</t>
  </si>
  <si>
    <t>27+12.41 LT (M)</t>
  </si>
  <si>
    <t>BRICK PAVER WALK,                                  AS PER PLAN "A"</t>
  </si>
  <si>
    <t>6+22.04 LT (2ND)</t>
  </si>
  <si>
    <t>COL;UMBUS CURB RAMP, TYPE C, AS PER PLAN</t>
  </si>
  <si>
    <t>SW240</t>
  </si>
  <si>
    <t>10+11.49 RT (SS)</t>
  </si>
  <si>
    <t>10+29.15 RT (SS)</t>
  </si>
  <si>
    <t>252E01500</t>
  </si>
  <si>
    <t>P203</t>
  </si>
  <si>
    <t>P204</t>
  </si>
  <si>
    <t>P205</t>
  </si>
  <si>
    <t>23+17.14 L/R (M)</t>
  </si>
  <si>
    <t>17+12.97 L/R (M)</t>
  </si>
  <si>
    <t>18+82.28 L/R (M)</t>
  </si>
  <si>
    <t>24+99.35 RT (M)</t>
  </si>
  <si>
    <t>25+32.32 RT (M)</t>
  </si>
  <si>
    <t>638e10801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</si>
</sst>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4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9" xfId="0" applyNumberFormat="1" applyFont="1" applyFill="1" applyBorder="1" applyAlignment="1" applyProtection="1">
      <alignment horizontal="center" vertical="center"/>
      <protection locked="0"/>
    </xf>
    <xf numFmtId="0" fontId="4" fillId="0" borderId="28" xfId="0" applyNumberFormat="1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vertical="center"/>
      <protection locked="0"/>
    </xf>
    <xf numFmtId="0" fontId="4" fillId="5" borderId="0" xfId="0" applyFont="1" applyFill="1" applyBorder="1" applyAlignment="1" applyProtection="1">
      <alignment vertical="center"/>
      <protection locked="0"/>
    </xf>
    <xf numFmtId="0" fontId="4" fillId="0" borderId="30" xfId="0" applyNumberFormat="1" applyFont="1" applyFill="1" applyBorder="1" applyAlignment="1" applyProtection="1">
      <alignment horizontal="center" vertical="center"/>
      <protection locked="0"/>
    </xf>
    <xf numFmtId="0" fontId="4" fillId="0" borderId="31" xfId="0" applyNumberFormat="1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6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4" fillId="0" borderId="19" xfId="0" applyFont="1" applyFill="1" applyBorder="1" applyAlignment="1" applyProtection="1">
      <alignment horizontal="center" wrapText="1"/>
    </xf>
    <xf numFmtId="0" fontId="4" fillId="0" borderId="20" xfId="0" applyFont="1" applyFill="1" applyBorder="1" applyAlignment="1" applyProtection="1">
      <alignment horizontal="center" wrapText="1"/>
    </xf>
    <xf numFmtId="0" fontId="4" fillId="0" borderId="21" xfId="0" applyFont="1" applyFill="1" applyBorder="1" applyAlignment="1" applyProtection="1">
      <alignment horizontal="center" wrapText="1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164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164" fontId="4" fillId="0" borderId="27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83</xdr:row>
      <xdr:rowOff>0</xdr:rowOff>
    </xdr:from>
    <xdr:to>
      <xdr:col>32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84</xdr:row>
      <xdr:rowOff>0</xdr:rowOff>
    </xdr:from>
    <xdr:to>
      <xdr:col>45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84</xdr:row>
      <xdr:rowOff>0</xdr:rowOff>
    </xdr:from>
    <xdr:to>
      <xdr:col>44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84"/>
  <sheetViews>
    <sheetView showGridLines="0" tabSelected="1" topLeftCell="S4" zoomScale="80" zoomScaleNormal="80" workbookViewId="0">
      <pane ySplit="20" topLeftCell="A28" activePane="bottomLeft" state="frozen"/>
      <selection activeCell="D4" sqref="D4"/>
      <selection pane="bottomLeft" activeCell="Z9" sqref="Z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2" width="9.7109375" style="6" customWidth="1"/>
    <col min="13" max="32" width="9.7109375" style="7" customWidth="1"/>
    <col min="33" max="33" width="2.7109375" style="5" customWidth="1"/>
    <col min="34" max="16384" width="9.140625" style="5"/>
  </cols>
  <sheetData>
    <row r="1" spans="1:39" ht="12.75" customHeight="1" x14ac:dyDescent="0.2">
      <c r="A1" s="5">
        <v>1</v>
      </c>
      <c r="D1" s="2"/>
      <c r="E1" s="2"/>
      <c r="F1" s="3"/>
      <c r="G1" s="3" t="s">
        <v>5</v>
      </c>
      <c r="H1" s="29" t="s">
        <v>14</v>
      </c>
      <c r="I1" s="2" t="s">
        <v>13</v>
      </c>
      <c r="J1" s="1"/>
      <c r="K1" s="1"/>
      <c r="L1" s="1"/>
      <c r="M1" s="1"/>
      <c r="N1" s="21"/>
      <c r="O1" s="1"/>
      <c r="P1" s="1"/>
      <c r="Q1" s="1"/>
      <c r="R1" s="21"/>
      <c r="S1" s="21"/>
      <c r="T1" s="21"/>
      <c r="U1" s="21"/>
      <c r="V1" s="21"/>
      <c r="W1" s="21"/>
      <c r="X1" s="16"/>
      <c r="Y1" s="16"/>
      <c r="Z1" s="1"/>
      <c r="AA1" s="1"/>
      <c r="AB1" s="16"/>
      <c r="AC1" s="16"/>
      <c r="AD1" s="23"/>
      <c r="AE1" s="23"/>
      <c r="AF1" s="23"/>
    </row>
    <row r="2" spans="1:39" ht="12.75" customHeight="1" x14ac:dyDescent="0.2">
      <c r="D2" s="2"/>
      <c r="E2" s="2"/>
      <c r="F2" s="3"/>
      <c r="G2" s="3" t="s">
        <v>3</v>
      </c>
      <c r="H2" s="29" t="s">
        <v>15</v>
      </c>
      <c r="I2" s="2" t="s">
        <v>4</v>
      </c>
      <c r="J2" s="1"/>
      <c r="K2" s="1"/>
      <c r="L2" s="1"/>
      <c r="M2" s="1"/>
      <c r="N2" s="21"/>
      <c r="O2" s="1"/>
      <c r="P2" s="1"/>
      <c r="Q2" s="1"/>
      <c r="R2" s="21"/>
      <c r="S2" s="21"/>
      <c r="T2" s="21"/>
      <c r="U2" s="21"/>
      <c r="V2" s="21"/>
      <c r="W2" s="21"/>
      <c r="X2" s="16"/>
      <c r="Y2" s="16"/>
      <c r="Z2" s="1"/>
      <c r="AA2" s="1"/>
      <c r="AB2" s="16"/>
      <c r="AC2" s="16"/>
      <c r="AD2" s="23"/>
      <c r="AE2" s="23"/>
      <c r="AF2" s="23"/>
    </row>
    <row r="3" spans="1:39" ht="12.75" customHeight="1" x14ac:dyDescent="0.2">
      <c r="D3" s="2"/>
      <c r="E3" s="3"/>
      <c r="F3" s="3"/>
      <c r="G3" s="3"/>
      <c r="H3" s="29" t="s">
        <v>16</v>
      </c>
      <c r="I3" s="2" t="s">
        <v>11</v>
      </c>
      <c r="J3" s="1"/>
      <c r="K3" s="1"/>
      <c r="L3" s="1"/>
      <c r="M3" s="1"/>
      <c r="N3" s="2"/>
      <c r="O3" s="1"/>
      <c r="P3" s="1"/>
      <c r="Q3" s="1"/>
      <c r="R3" s="2"/>
      <c r="S3" s="2"/>
      <c r="T3" s="2"/>
      <c r="U3" s="2"/>
      <c r="V3" s="2"/>
      <c r="W3" s="2"/>
      <c r="X3" s="16"/>
      <c r="Y3" s="16"/>
      <c r="Z3" s="1"/>
      <c r="AA3" s="1"/>
      <c r="AB3" s="16"/>
      <c r="AC3" s="16"/>
      <c r="AD3" s="23"/>
      <c r="AE3" s="23"/>
      <c r="AF3" s="23"/>
    </row>
    <row r="4" spans="1:39" ht="12.75" customHeight="1" x14ac:dyDescent="0.2">
      <c r="D4" s="2"/>
      <c r="E4" s="3"/>
      <c r="F4" s="4"/>
      <c r="G4" s="4"/>
      <c r="H4" s="29" t="s">
        <v>17</v>
      </c>
      <c r="I4" s="2" t="s">
        <v>12</v>
      </c>
      <c r="J4" s="1"/>
      <c r="K4" s="1"/>
      <c r="L4" s="1"/>
      <c r="M4" s="1"/>
      <c r="N4" s="2"/>
      <c r="O4" s="1"/>
      <c r="P4" s="1"/>
      <c r="Q4" s="1"/>
      <c r="R4" s="2"/>
      <c r="S4" s="2"/>
      <c r="T4" s="2"/>
      <c r="U4" s="2"/>
      <c r="V4" s="2"/>
      <c r="W4" s="2"/>
      <c r="X4" s="16"/>
      <c r="Y4" s="16"/>
      <c r="Z4" s="1"/>
      <c r="AA4" s="1"/>
      <c r="AB4" s="16"/>
      <c r="AC4" s="16"/>
      <c r="AD4" s="23"/>
      <c r="AE4" s="23"/>
      <c r="AF4" s="23"/>
    </row>
    <row r="5" spans="1:39" ht="12.75" customHeight="1" x14ac:dyDescent="0.2">
      <c r="D5" s="2"/>
      <c r="E5" s="3"/>
      <c r="F5" s="4"/>
      <c r="G5" s="4"/>
      <c r="H5" s="29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2"/>
      <c r="Y5" s="22"/>
      <c r="Z5" s="1"/>
      <c r="AA5" s="1"/>
      <c r="AB5" s="22"/>
      <c r="AC5" s="22"/>
      <c r="AD5" s="23"/>
      <c r="AE5" s="23"/>
      <c r="AF5" s="23"/>
    </row>
    <row r="6" spans="1:39" ht="12.75" customHeight="1" thickBot="1" x14ac:dyDescent="0.25"/>
    <row r="7" spans="1:39" ht="12.75" customHeight="1" thickBot="1" x14ac:dyDescent="0.25">
      <c r="B7" s="25" t="s">
        <v>8</v>
      </c>
      <c r="D7" s="43">
        <f>AH7</f>
        <v>1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H7" s="18">
        <v>1</v>
      </c>
      <c r="AI7" s="19" t="s">
        <v>2</v>
      </c>
      <c r="AJ7" s="20"/>
      <c r="AK7" s="20"/>
      <c r="AL7" s="20"/>
      <c r="AM7" s="20"/>
    </row>
    <row r="8" spans="1:39" ht="12.75" customHeight="1" thickBot="1" x14ac:dyDescent="0.25">
      <c r="B8" s="28">
        <v>287</v>
      </c>
      <c r="D8" s="48" t="s">
        <v>6</v>
      </c>
      <c r="E8" s="48"/>
      <c r="F8" s="48"/>
      <c r="G8" s="48"/>
      <c r="H8" s="48"/>
      <c r="I8" s="48"/>
      <c r="J8" s="48"/>
      <c r="K8" s="24" t="s">
        <v>131</v>
      </c>
      <c r="L8" s="24" t="s">
        <v>130</v>
      </c>
      <c r="M8" s="24" t="s">
        <v>19</v>
      </c>
      <c r="N8" s="24" t="s">
        <v>28</v>
      </c>
      <c r="O8" s="24" t="s">
        <v>63</v>
      </c>
      <c r="P8" s="24" t="s">
        <v>28</v>
      </c>
      <c r="Q8" s="24" t="s">
        <v>28</v>
      </c>
      <c r="R8" s="24" t="s">
        <v>141</v>
      </c>
      <c r="S8" s="24" t="s">
        <v>143</v>
      </c>
      <c r="T8" s="24" t="s">
        <v>141</v>
      </c>
      <c r="U8" s="24" t="s">
        <v>141</v>
      </c>
      <c r="V8" s="24" t="s">
        <v>141</v>
      </c>
      <c r="W8" s="24" t="s">
        <v>141</v>
      </c>
      <c r="X8" s="24" t="s">
        <v>141</v>
      </c>
      <c r="Y8" s="24" t="s">
        <v>141</v>
      </c>
      <c r="Z8" s="24" t="s">
        <v>189</v>
      </c>
      <c r="AA8" s="24" t="s">
        <v>67</v>
      </c>
      <c r="AB8" s="24" t="s">
        <v>180</v>
      </c>
      <c r="AC8" s="24"/>
      <c r="AD8" s="24"/>
      <c r="AE8" s="24"/>
      <c r="AF8" s="24"/>
    </row>
    <row r="9" spans="1:39" ht="12.75" customHeight="1" thickBot="1" x14ac:dyDescent="0.25">
      <c r="D9" s="49" t="s">
        <v>7</v>
      </c>
      <c r="E9" s="49"/>
      <c r="F9" s="49"/>
      <c r="G9" s="49"/>
      <c r="H9" s="49"/>
      <c r="I9" s="49"/>
      <c r="J9" s="49"/>
      <c r="K9" s="17"/>
      <c r="L9" s="17"/>
      <c r="M9" s="17"/>
      <c r="N9" s="17" t="s">
        <v>174</v>
      </c>
      <c r="O9" s="17"/>
      <c r="P9" s="17" t="s">
        <v>29</v>
      </c>
      <c r="Q9" s="17" t="s">
        <v>140</v>
      </c>
      <c r="R9" s="17" t="s">
        <v>142</v>
      </c>
      <c r="S9" s="17"/>
      <c r="T9" s="17" t="s">
        <v>58</v>
      </c>
      <c r="U9" s="17" t="s">
        <v>60</v>
      </c>
      <c r="V9" s="17" t="s">
        <v>61</v>
      </c>
      <c r="W9" s="17" t="s">
        <v>59</v>
      </c>
      <c r="X9" s="17" t="s">
        <v>62</v>
      </c>
      <c r="Y9" s="17" t="s">
        <v>176</v>
      </c>
      <c r="Z9" s="17"/>
      <c r="AA9" s="17" t="s">
        <v>68</v>
      </c>
      <c r="AB9" s="17"/>
      <c r="AC9" s="17"/>
      <c r="AD9" s="17"/>
      <c r="AE9" s="17"/>
      <c r="AF9" s="17"/>
    </row>
    <row r="10" spans="1:39" ht="12.75" customHeight="1" x14ac:dyDescent="0.2">
      <c r="B10" s="64" t="s">
        <v>9</v>
      </c>
      <c r="D10" s="45" t="s">
        <v>0</v>
      </c>
      <c r="E10" s="45" t="s">
        <v>1</v>
      </c>
      <c r="F10" s="50" t="s">
        <v>69</v>
      </c>
      <c r="G10" s="51"/>
      <c r="H10" s="51"/>
      <c r="I10" s="51"/>
      <c r="J10" s="52"/>
      <c r="K10" s="8" t="str">
        <f t="shared" ref="K10:L10" si="0">IF(OR(TRIM(K8)=0,TRIM(K8)=""),"",IF(IFERROR(TRIM(INDEX(QryItemNamed,MATCH(TRIM(K8),ITEM,0),2)),"")="Y","SPECIAL",LEFT(IFERROR(TRIM(INDEX(ITEM,MATCH(TRIM(K8),ITEM,0))),""),3)))</f>
        <v>253</v>
      </c>
      <c r="L10" s="8" t="str">
        <f t="shared" si="0"/>
        <v>452</v>
      </c>
      <c r="M10" s="8" t="str">
        <f t="shared" ref="M10:AF10" si="1">IF(OR(TRIM(M8)=0,TRIM(M8)=""),"",IF(IFERROR(TRIM(INDEX(QryItemNamed,MATCH(TRIM(M8),ITEM,0),2)),"")="Y","SPECIAL",LEFT(IFERROR(TRIM(INDEX(ITEM,MATCH(TRIM(M8),ITEM,0))),""),3)))</f>
        <v>608</v>
      </c>
      <c r="N10" s="8" t="str">
        <f t="shared" ref="N10:O10" si="2">IF(OR(TRIM(N8)=0,TRIM(N8)=""),"",IF(IFERROR(TRIM(INDEX(QryItemNamed,MATCH(TRIM(N8),ITEM,0),2)),"")="Y","SPECIAL",LEFT(IFERROR(TRIM(INDEX(ITEM,MATCH(TRIM(N8),ITEM,0))),""),3)))</f>
        <v>608</v>
      </c>
      <c r="O10" s="8" t="str">
        <f t="shared" si="2"/>
        <v>608</v>
      </c>
      <c r="P10" s="8" t="str">
        <f t="shared" ref="P10" si="3">IF(OR(TRIM(P8)=0,TRIM(P8)=""),"",IF(IFERROR(TRIM(INDEX(QryItemNamed,MATCH(TRIM(P8),ITEM,0),2)),"")="Y","SPECIAL",LEFT(IFERROR(TRIM(INDEX(ITEM,MATCH(TRIM(P8),ITEM,0))),""),3)))</f>
        <v>608</v>
      </c>
      <c r="Q10" s="8" t="str">
        <f t="shared" si="1"/>
        <v>608</v>
      </c>
      <c r="R10" s="8" t="str">
        <f t="shared" si="1"/>
        <v>608</v>
      </c>
      <c r="S10" s="8" t="str">
        <f t="shared" si="1"/>
        <v>608</v>
      </c>
      <c r="T10" s="8" t="str">
        <f t="shared" si="1"/>
        <v>608</v>
      </c>
      <c r="U10" s="8" t="str">
        <f t="shared" si="1"/>
        <v>608</v>
      </c>
      <c r="V10" s="8" t="str">
        <f t="shared" si="1"/>
        <v>608</v>
      </c>
      <c r="W10" s="8" t="str">
        <f t="shared" si="1"/>
        <v>608</v>
      </c>
      <c r="X10" s="8" t="str">
        <f t="shared" ref="X10" si="4">IF(OR(TRIM(X8)=0,TRIM(X8)=""),"",IF(IFERROR(TRIM(INDEX(QryItemNamed,MATCH(TRIM(X8),ITEM,0),2)),"")="Y","SPECIAL",LEFT(IFERROR(TRIM(INDEX(ITEM,MATCH(TRIM(X8),ITEM,0))),""),3)))</f>
        <v>608</v>
      </c>
      <c r="Y10" s="8" t="str">
        <f t="shared" si="1"/>
        <v>608</v>
      </c>
      <c r="Z10" s="8" t="str">
        <f t="shared" ref="Z10" si="5">IF(OR(TRIM(Z8)=0,TRIM(Z8)=""),"",IF(IFERROR(TRIM(INDEX(QryItemNamed,MATCH(TRIM(Z8),ITEM,0),2)),"")="Y","SPECIAL",LEFT(IFERROR(TRIM(INDEX(ITEM,MATCH(TRIM(Z8),ITEM,0))),""),3)))</f>
        <v>638</v>
      </c>
      <c r="AA10" s="8" t="str">
        <f t="shared" si="1"/>
        <v>SPECIAL</v>
      </c>
      <c r="AB10" s="8" t="str">
        <f t="shared" si="1"/>
        <v>252</v>
      </c>
      <c r="AC10" s="8"/>
      <c r="AD10" s="8"/>
      <c r="AE10" s="8" t="str">
        <f t="shared" si="1"/>
        <v/>
      </c>
      <c r="AF10" s="8" t="str">
        <f t="shared" si="1"/>
        <v/>
      </c>
    </row>
    <row r="11" spans="1:39" ht="12.75" customHeight="1" x14ac:dyDescent="0.2">
      <c r="B11" s="65"/>
      <c r="D11" s="46"/>
      <c r="E11" s="46"/>
      <c r="F11" s="53"/>
      <c r="G11" s="54"/>
      <c r="H11" s="54"/>
      <c r="I11" s="54"/>
      <c r="J11" s="55"/>
      <c r="K11" s="44" t="str">
        <f t="shared" ref="K11:L11" si="6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PAVEMENT REPAIR</v>
      </c>
      <c r="L11" s="44" t="str">
        <f t="shared" si="6"/>
        <v>6" NON-REINFORCED CONCRETE PAVEMENT, CLASS QC1, AS PER PLAN</v>
      </c>
      <c r="M11" s="44" t="str">
        <f t="shared" ref="M11:AF11" si="7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4" CONCRETE WALK</v>
      </c>
      <c r="N11" s="44" t="str">
        <f t="shared" ref="N11:O11" si="8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WALKWAY, MISC.:BRICK PAVER WALK,                                  AS PER PLAN "A"</v>
      </c>
      <c r="O11" s="44" t="str">
        <f t="shared" si="8"/>
        <v>DETECTABLE WARNING</v>
      </c>
      <c r="P11" s="44" t="str">
        <f t="shared" ref="P11" si="9"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WALKWAY, MISC.: BRICK PAVER WALK, AS PER PLAN</v>
      </c>
      <c r="Q11" s="44" t="str">
        <f t="shared" si="7"/>
        <v>WALKWAY, MISC.:GRANITE COBBLES, AS PER PLAN</v>
      </c>
      <c r="R11" s="44" t="str">
        <f t="shared" si="7"/>
        <v>WALKWAY, MISC.:COLUMBUS CURB RAMP, TYPE A, AS PER PLAN</v>
      </c>
      <c r="S11" s="44" t="str">
        <f t="shared" si="7"/>
        <v>8" CONCRETE WALK</v>
      </c>
      <c r="T11" s="44" t="str">
        <f t="shared" si="7"/>
        <v>WALKWAY, MISC.:COL;UMBUS CURB RAMP, TYPE D, AS PER PLAN</v>
      </c>
      <c r="U11" s="44" t="str">
        <f t="shared" si="7"/>
        <v>WALKWAY, MISC.:COL;UMBUS CURB RAMP, TYPE G, AS PER PLAN</v>
      </c>
      <c r="V11" s="44" t="str">
        <f t="shared" si="7"/>
        <v>WALKWAY, MISC.:COL;UMBUS CURB RAMP, TYPE H, AS PER PLAN</v>
      </c>
      <c r="W11" s="44" t="str">
        <f t="shared" si="7"/>
        <v>WALKWAY, MISC.:COL;UMBUS CURB RAMP, TYPE J, AS PER PLAN</v>
      </c>
      <c r="X11" s="44" t="str">
        <f t="shared" ref="X11" si="10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>WALKWAY, MISC.:COL;UMBUS CURB RAMP, TYPE P-7, AS PER PLAN</v>
      </c>
      <c r="Y11" s="44" t="str">
        <f t="shared" si="7"/>
        <v>WALKWAY, MISC.:COL;UMBUS CURB RAMP, TYPE C, AS PER PLAN</v>
      </c>
      <c r="Z11" s="44" t="str">
        <f t="shared" ref="Z11" si="11">IF(OR(TRIM(Z8)=0,TRIM(Z8)=""),IF(Z9="","",Z9),IF(IFERROR(TRIM(INDEX(QryItemNamed,MATCH(TRIM(Z8),ITEM,0),2)),"")="Y",TRIM(RIGHT(IFERROR(TRIM(INDEX(QryItemNamed,MATCH(TRIM(Z8),ITEM,0),4)),"123456789012"),LEN(IFERROR(TRIM(INDEX(QryItemNamed,MATCH(TRIM(Z8),ITEM,0),4)),"123456789012"))-9))&amp;Z9,IFERROR(TRIM(INDEX(QryItemNamed,MATCH(TRIM(Z8),ITEM,0),4))&amp;Z9,"ITEM CODE DOES NOT EXIST IN ITEM MASTER")))</f>
        <v>VALVE BOX ADJUSTED TO GRADE, AS PER PLAN</v>
      </c>
      <c r="AA11" s="44" t="str">
        <f t="shared" si="7"/>
        <v>MANHOLE ADJUSTED TO GRADE</v>
      </c>
      <c r="AB11" s="44" t="str">
        <f t="shared" si="7"/>
        <v>FULL DEPTH PAVEMENT SAWING</v>
      </c>
      <c r="AC11" s="44"/>
      <c r="AD11" s="44"/>
      <c r="AE11" s="44" t="str">
        <f t="shared" si="7"/>
        <v/>
      </c>
      <c r="AF11" s="44" t="str">
        <f t="shared" si="7"/>
        <v/>
      </c>
    </row>
    <row r="12" spans="1:39" ht="12.75" customHeight="1" x14ac:dyDescent="0.2">
      <c r="B12" s="65"/>
      <c r="D12" s="46"/>
      <c r="E12" s="46"/>
      <c r="F12" s="53"/>
      <c r="G12" s="54"/>
      <c r="H12" s="54"/>
      <c r="I12" s="54"/>
      <c r="J12" s="55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9" ht="12.75" customHeight="1" x14ac:dyDescent="0.2">
      <c r="B13" s="65"/>
      <c r="D13" s="46"/>
      <c r="E13" s="46"/>
      <c r="F13" s="53"/>
      <c r="G13" s="54"/>
      <c r="H13" s="54"/>
      <c r="I13" s="54"/>
      <c r="J13" s="55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9" ht="12.75" customHeight="1" x14ac:dyDescent="0.2">
      <c r="B14" s="65"/>
      <c r="D14" s="46"/>
      <c r="E14" s="46"/>
      <c r="F14" s="53"/>
      <c r="G14" s="54"/>
      <c r="H14" s="54"/>
      <c r="I14" s="54"/>
      <c r="J14" s="55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9" ht="12.75" customHeight="1" x14ac:dyDescent="0.2">
      <c r="B15" s="65"/>
      <c r="D15" s="46"/>
      <c r="E15" s="46"/>
      <c r="F15" s="53"/>
      <c r="G15" s="54"/>
      <c r="H15" s="54"/>
      <c r="I15" s="54"/>
      <c r="J15" s="55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9" ht="12.75" customHeight="1" x14ac:dyDescent="0.2">
      <c r="B16" s="65"/>
      <c r="D16" s="46"/>
      <c r="E16" s="46"/>
      <c r="F16" s="53"/>
      <c r="G16" s="54"/>
      <c r="H16" s="54"/>
      <c r="I16" s="54"/>
      <c r="J16" s="55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</row>
    <row r="17" spans="1:32" ht="12.75" customHeight="1" x14ac:dyDescent="0.2">
      <c r="B17" s="65"/>
      <c r="D17" s="46"/>
      <c r="E17" s="46"/>
      <c r="F17" s="53"/>
      <c r="G17" s="54"/>
      <c r="H17" s="54"/>
      <c r="I17" s="54"/>
      <c r="J17" s="55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</row>
    <row r="18" spans="1:32" ht="12.75" customHeight="1" x14ac:dyDescent="0.2">
      <c r="B18" s="65"/>
      <c r="D18" s="46"/>
      <c r="E18" s="46"/>
      <c r="F18" s="53"/>
      <c r="G18" s="54"/>
      <c r="H18" s="54"/>
      <c r="I18" s="54"/>
      <c r="J18" s="55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</row>
    <row r="19" spans="1:32" ht="12.75" customHeight="1" x14ac:dyDescent="0.2">
      <c r="B19" s="65"/>
      <c r="D19" s="46"/>
      <c r="E19" s="46"/>
      <c r="F19" s="53"/>
      <c r="G19" s="54"/>
      <c r="H19" s="54"/>
      <c r="I19" s="54"/>
      <c r="J19" s="55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1:32" ht="12.75" customHeight="1" x14ac:dyDescent="0.2">
      <c r="B20" s="65"/>
      <c r="D20" s="46"/>
      <c r="E20" s="46"/>
      <c r="F20" s="53"/>
      <c r="G20" s="54"/>
      <c r="H20" s="54"/>
      <c r="I20" s="54"/>
      <c r="J20" s="55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</row>
    <row r="21" spans="1:32" ht="12.75" customHeight="1" x14ac:dyDescent="0.2">
      <c r="B21" s="65"/>
      <c r="D21" s="46"/>
      <c r="E21" s="46"/>
      <c r="F21" s="53"/>
      <c r="G21" s="54"/>
      <c r="H21" s="54"/>
      <c r="I21" s="54"/>
      <c r="J21" s="55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</row>
    <row r="22" spans="1:32" ht="12.75" customHeight="1" x14ac:dyDescent="0.2">
      <c r="B22" s="65"/>
      <c r="D22" s="46"/>
      <c r="E22" s="46"/>
      <c r="F22" s="53"/>
      <c r="G22" s="54"/>
      <c r="H22" s="54"/>
      <c r="I22" s="54"/>
      <c r="J22" s="55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</row>
    <row r="23" spans="1:32" ht="12.75" customHeight="1" thickBot="1" x14ac:dyDescent="0.25">
      <c r="B23" s="66"/>
      <c r="D23" s="47"/>
      <c r="E23" s="47"/>
      <c r="F23" s="56"/>
      <c r="G23" s="57"/>
      <c r="H23" s="57"/>
      <c r="I23" s="57"/>
      <c r="J23" s="58"/>
      <c r="K23" s="9" t="str">
        <f t="shared" ref="K23:L23" si="12">IF(OR(TRIM(K8)=0,TRIM(K8)=""),"",IF(IFERROR(TRIM(INDEX(QryItemNamed,MATCH(TRIM(K8),ITEM,0),3)),"")="LS","",IFERROR(TRIM(INDEX(QryItemNamed,MATCH(TRIM(K8),ITEM,0),3)),"")))</f>
        <v>SY</v>
      </c>
      <c r="L23" s="9" t="str">
        <f t="shared" si="12"/>
        <v>SY</v>
      </c>
      <c r="M23" s="9" t="str">
        <f t="shared" ref="M23:AF23" si="13">IF(OR(TRIM(M8)=0,TRIM(M8)=""),"",IF(IFERROR(TRIM(INDEX(QryItemNamed,MATCH(TRIM(M8),ITEM,0),3)),"")="LS","",IFERROR(TRIM(INDEX(QryItemNamed,MATCH(TRIM(M8),ITEM,0),3)),"")))</f>
        <v>SF</v>
      </c>
      <c r="N23" s="9" t="str">
        <f t="shared" ref="N23:O23" si="14">IF(OR(TRIM(N8)=0,TRIM(N8)=""),"",IF(IFERROR(TRIM(INDEX(QryItemNamed,MATCH(TRIM(N8),ITEM,0),3)),"")="LS","",IFERROR(TRIM(INDEX(QryItemNamed,MATCH(TRIM(N8),ITEM,0),3)),"")))</f>
        <v>SF</v>
      </c>
      <c r="O23" s="9" t="str">
        <f t="shared" si="14"/>
        <v>SF</v>
      </c>
      <c r="P23" s="9" t="str">
        <f t="shared" ref="P23" si="15">IF(OR(TRIM(P8)=0,TRIM(P8)=""),"",IF(IFERROR(TRIM(INDEX(QryItemNamed,MATCH(TRIM(P8),ITEM,0),3)),"")="LS","",IFERROR(TRIM(INDEX(QryItemNamed,MATCH(TRIM(P8),ITEM,0),3)),"")))</f>
        <v>SF</v>
      </c>
      <c r="Q23" s="9" t="str">
        <f t="shared" si="13"/>
        <v>SF</v>
      </c>
      <c r="R23" s="9" t="str">
        <f t="shared" si="13"/>
        <v>EACH</v>
      </c>
      <c r="S23" s="9" t="str">
        <f t="shared" si="13"/>
        <v>SF</v>
      </c>
      <c r="T23" s="9" t="str">
        <f t="shared" si="13"/>
        <v>EACH</v>
      </c>
      <c r="U23" s="9" t="str">
        <f t="shared" si="13"/>
        <v>EACH</v>
      </c>
      <c r="V23" s="9" t="str">
        <f t="shared" si="13"/>
        <v>EACH</v>
      </c>
      <c r="W23" s="9" t="str">
        <f t="shared" si="13"/>
        <v>EACH</v>
      </c>
      <c r="X23" s="9" t="str">
        <f t="shared" ref="X23" si="16">IF(OR(TRIM(X8)=0,TRIM(X8)=""),"",IF(IFERROR(TRIM(INDEX(QryItemNamed,MATCH(TRIM(X8),ITEM,0),3)),"")="LS","",IFERROR(TRIM(INDEX(QryItemNamed,MATCH(TRIM(X8),ITEM,0),3)),"")))</f>
        <v>EACH</v>
      </c>
      <c r="Y23" s="9" t="str">
        <f t="shared" si="13"/>
        <v>EACH</v>
      </c>
      <c r="Z23" s="9" t="str">
        <f t="shared" ref="Z23" si="17">IF(OR(TRIM(Z8)=0,TRIM(Z8)=""),"",IF(IFERROR(TRIM(INDEX(QryItemNamed,MATCH(TRIM(Z8),ITEM,0),3)),"")="LS","",IFERROR(TRIM(INDEX(QryItemNamed,MATCH(TRIM(Z8),ITEM,0),3)),"")))</f>
        <v>EACH</v>
      </c>
      <c r="AA23" s="9" t="str">
        <f t="shared" si="13"/>
        <v>EACH</v>
      </c>
      <c r="AB23" s="9" t="str">
        <f t="shared" si="13"/>
        <v>FT</v>
      </c>
      <c r="AC23" s="9"/>
      <c r="AD23" s="9"/>
      <c r="AE23" s="9" t="str">
        <f t="shared" si="13"/>
        <v/>
      </c>
      <c r="AF23" s="9" t="str">
        <f t="shared" si="13"/>
        <v/>
      </c>
    </row>
    <row r="24" spans="1:32" ht="12.75" customHeight="1" x14ac:dyDescent="0.2">
      <c r="B24" s="26">
        <v>1</v>
      </c>
      <c r="D24" s="10" t="s">
        <v>38</v>
      </c>
      <c r="E24" s="30">
        <v>346348</v>
      </c>
      <c r="F24" s="59" t="s">
        <v>70</v>
      </c>
      <c r="G24" s="67"/>
      <c r="H24" s="13" t="s">
        <v>129</v>
      </c>
      <c r="I24" s="59" t="s">
        <v>71</v>
      </c>
      <c r="J24" s="60"/>
      <c r="K24" s="13"/>
      <c r="L24" s="13"/>
      <c r="M24" s="13">
        <v>1463</v>
      </c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1:32" ht="12.75" customHeight="1" x14ac:dyDescent="0.2">
      <c r="B25" s="27">
        <v>1</v>
      </c>
      <c r="D25" s="10" t="s">
        <v>39</v>
      </c>
      <c r="E25" s="10">
        <v>348</v>
      </c>
      <c r="F25" s="40" t="s">
        <v>82</v>
      </c>
      <c r="G25" s="41"/>
      <c r="H25" s="13" t="s">
        <v>129</v>
      </c>
      <c r="I25" s="40" t="s">
        <v>114</v>
      </c>
      <c r="J25" s="42"/>
      <c r="K25" s="13"/>
      <c r="L25" s="13"/>
      <c r="M25" s="13">
        <v>203</v>
      </c>
      <c r="N25" s="13"/>
      <c r="O25" s="13">
        <v>8</v>
      </c>
      <c r="P25" s="13"/>
      <c r="Q25" s="13"/>
      <c r="R25" s="13"/>
      <c r="S25" s="13"/>
      <c r="T25" s="13">
        <v>1</v>
      </c>
      <c r="U25" s="13">
        <v>1</v>
      </c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</row>
    <row r="26" spans="1:32" ht="12.75" customHeight="1" x14ac:dyDescent="0.2">
      <c r="B26" s="27">
        <v>1</v>
      </c>
      <c r="D26" s="10" t="s">
        <v>40</v>
      </c>
      <c r="E26" s="10">
        <v>348</v>
      </c>
      <c r="F26" s="40" t="s">
        <v>71</v>
      </c>
      <c r="G26" s="41"/>
      <c r="H26" s="13" t="s">
        <v>129</v>
      </c>
      <c r="I26" s="40" t="s">
        <v>104</v>
      </c>
      <c r="J26" s="42"/>
      <c r="K26" s="13"/>
      <c r="L26" s="13"/>
      <c r="M26" s="13"/>
      <c r="N26" s="13"/>
      <c r="O26" s="13">
        <v>16</v>
      </c>
      <c r="P26" s="13">
        <v>287</v>
      </c>
      <c r="Q26" s="13"/>
      <c r="R26" s="13">
        <v>1</v>
      </c>
      <c r="S26" s="13"/>
      <c r="T26" s="13">
        <v>1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</row>
    <row r="27" spans="1:32" ht="12.75" customHeight="1" x14ac:dyDescent="0.2">
      <c r="B27" s="27">
        <v>1</v>
      </c>
      <c r="D27" s="10" t="s">
        <v>41</v>
      </c>
      <c r="E27" s="10">
        <v>348</v>
      </c>
      <c r="F27" s="40" t="s">
        <v>72</v>
      </c>
      <c r="G27" s="41"/>
      <c r="H27" s="13" t="s">
        <v>129</v>
      </c>
      <c r="I27" s="40" t="s">
        <v>112</v>
      </c>
      <c r="J27" s="42"/>
      <c r="K27" s="13"/>
      <c r="L27" s="13"/>
      <c r="M27" s="13"/>
      <c r="N27" s="13"/>
      <c r="O27" s="13">
        <v>16</v>
      </c>
      <c r="P27" s="13">
        <v>480</v>
      </c>
      <c r="Q27" s="13"/>
      <c r="R27" s="13">
        <v>1</v>
      </c>
      <c r="S27" s="13"/>
      <c r="T27" s="13">
        <v>1</v>
      </c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</row>
    <row r="28" spans="1:32" ht="12.75" customHeight="1" x14ac:dyDescent="0.2">
      <c r="B28" s="27">
        <v>1</v>
      </c>
      <c r="D28" s="10" t="s">
        <v>42</v>
      </c>
      <c r="E28" s="30">
        <v>348</v>
      </c>
      <c r="F28" s="40" t="s">
        <v>83</v>
      </c>
      <c r="G28" s="41"/>
      <c r="H28" s="13" t="s">
        <v>129</v>
      </c>
      <c r="I28" s="40" t="s">
        <v>115</v>
      </c>
      <c r="J28" s="42"/>
      <c r="K28" s="13"/>
      <c r="L28" s="13"/>
      <c r="M28" s="13">
        <v>585</v>
      </c>
      <c r="N28" s="13"/>
      <c r="O28" s="13">
        <v>8</v>
      </c>
      <c r="P28" s="13"/>
      <c r="Q28" s="13"/>
      <c r="R28" s="13"/>
      <c r="S28" s="13"/>
      <c r="T28" s="13">
        <v>1</v>
      </c>
      <c r="U28" s="13">
        <v>1</v>
      </c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</row>
    <row r="29" spans="1:32" x14ac:dyDescent="0.2">
      <c r="B29" s="27">
        <v>1</v>
      </c>
      <c r="D29" s="10" t="s">
        <v>43</v>
      </c>
      <c r="E29" s="10" t="s">
        <v>44</v>
      </c>
      <c r="F29" s="40" t="s">
        <v>169</v>
      </c>
      <c r="G29" s="41"/>
      <c r="H29" s="13" t="s">
        <v>129</v>
      </c>
      <c r="I29" s="40" t="s">
        <v>113</v>
      </c>
      <c r="J29" s="42"/>
      <c r="K29" s="13"/>
      <c r="L29" s="13">
        <v>825</v>
      </c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</row>
    <row r="30" spans="1:32" ht="12.75" customHeight="1" x14ac:dyDescent="0.2">
      <c r="A30" s="5">
        <v>16</v>
      </c>
      <c r="B30" s="27"/>
      <c r="D30" s="10"/>
      <c r="E30" s="10"/>
      <c r="F30" s="11"/>
      <c r="G30" s="12"/>
      <c r="H30" s="13"/>
      <c r="I30" s="11"/>
      <c r="J30" s="14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</row>
    <row r="31" spans="1:32" ht="12.75" customHeight="1" x14ac:dyDescent="0.2">
      <c r="B31" s="27">
        <v>1</v>
      </c>
      <c r="D31" s="10" t="s">
        <v>45</v>
      </c>
      <c r="E31" s="10">
        <v>348</v>
      </c>
      <c r="F31" s="40" t="s">
        <v>84</v>
      </c>
      <c r="G31" s="41"/>
      <c r="H31" s="13" t="s">
        <v>129</v>
      </c>
      <c r="I31" s="40" t="s">
        <v>116</v>
      </c>
      <c r="J31" s="42"/>
      <c r="K31" s="13"/>
      <c r="L31" s="13"/>
      <c r="M31" s="13"/>
      <c r="N31" s="13"/>
      <c r="O31" s="13">
        <v>8</v>
      </c>
      <c r="P31" s="13">
        <v>161</v>
      </c>
      <c r="Q31" s="13"/>
      <c r="R31" s="13">
        <v>1</v>
      </c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</row>
    <row r="32" spans="1:32" ht="12.75" customHeight="1" x14ac:dyDescent="0.2">
      <c r="B32" s="27">
        <v>1</v>
      </c>
      <c r="D32" s="10" t="s">
        <v>46</v>
      </c>
      <c r="E32" s="10">
        <v>348</v>
      </c>
      <c r="F32" s="40" t="s">
        <v>85</v>
      </c>
      <c r="G32" s="41"/>
      <c r="H32" s="13" t="s">
        <v>129</v>
      </c>
      <c r="I32" s="40" t="s">
        <v>117</v>
      </c>
      <c r="J32" s="42"/>
      <c r="K32" s="13"/>
      <c r="L32" s="13"/>
      <c r="M32" s="13"/>
      <c r="N32" s="13"/>
      <c r="O32" s="13">
        <v>8</v>
      </c>
      <c r="P32" s="13">
        <v>148</v>
      </c>
      <c r="Q32" s="13"/>
      <c r="R32" s="13">
        <v>1</v>
      </c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</row>
    <row r="33" spans="2:32" ht="12.75" customHeight="1" x14ac:dyDescent="0.2">
      <c r="B33" s="27">
        <v>1</v>
      </c>
      <c r="D33" s="10" t="s">
        <v>47</v>
      </c>
      <c r="E33" s="10" t="s">
        <v>44</v>
      </c>
      <c r="F33" s="40" t="s">
        <v>86</v>
      </c>
      <c r="G33" s="41"/>
      <c r="H33" s="13" t="s">
        <v>129</v>
      </c>
      <c r="I33" s="40" t="s">
        <v>118</v>
      </c>
      <c r="J33" s="42"/>
      <c r="K33" s="13"/>
      <c r="L33" s="13"/>
      <c r="M33" s="13">
        <v>725</v>
      </c>
      <c r="N33" s="13"/>
      <c r="O33" s="13">
        <v>8</v>
      </c>
      <c r="P33" s="13"/>
      <c r="Q33" s="13"/>
      <c r="R33" s="13"/>
      <c r="S33" s="13"/>
      <c r="T33" s="13"/>
      <c r="U33" s="13"/>
      <c r="V33" s="13">
        <v>1</v>
      </c>
      <c r="W33" s="13"/>
      <c r="X33" s="13"/>
      <c r="Y33" s="13"/>
      <c r="Z33" s="13"/>
      <c r="AA33" s="13"/>
      <c r="AB33" s="13"/>
      <c r="AC33" s="13"/>
      <c r="AD33" s="13"/>
      <c r="AE33" s="13"/>
      <c r="AF33" s="13"/>
    </row>
    <row r="34" spans="2:32" ht="12.75" customHeight="1" x14ac:dyDescent="0.2">
      <c r="B34" s="27">
        <v>1</v>
      </c>
      <c r="D34" s="10" t="s">
        <v>48</v>
      </c>
      <c r="E34" s="10">
        <v>350</v>
      </c>
      <c r="F34" s="40" t="s">
        <v>87</v>
      </c>
      <c r="G34" s="41"/>
      <c r="H34" s="13" t="s">
        <v>129</v>
      </c>
      <c r="I34" s="40" t="s">
        <v>89</v>
      </c>
      <c r="J34" s="42"/>
      <c r="K34" s="13"/>
      <c r="L34" s="13"/>
      <c r="M34" s="13">
        <v>1041</v>
      </c>
      <c r="N34" s="13"/>
      <c r="O34" s="13">
        <v>8</v>
      </c>
      <c r="P34" s="13"/>
      <c r="Q34" s="13"/>
      <c r="R34" s="13"/>
      <c r="S34" s="13"/>
      <c r="T34" s="13"/>
      <c r="U34" s="13">
        <v>1</v>
      </c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</row>
    <row r="35" spans="2:32" ht="12.75" customHeight="1" x14ac:dyDescent="0.2">
      <c r="B35" s="27">
        <v>1</v>
      </c>
      <c r="D35" s="10" t="s">
        <v>49</v>
      </c>
      <c r="E35" s="10">
        <v>350</v>
      </c>
      <c r="F35" s="40" t="s">
        <v>145</v>
      </c>
      <c r="G35" s="41"/>
      <c r="H35" s="13" t="s">
        <v>129</v>
      </c>
      <c r="I35" s="40" t="s">
        <v>144</v>
      </c>
      <c r="J35" s="42"/>
      <c r="K35" s="13"/>
      <c r="L35" s="13"/>
      <c r="M35" s="13">
        <v>20</v>
      </c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</row>
    <row r="36" spans="2:32" ht="12.75" customHeight="1" x14ac:dyDescent="0.2">
      <c r="B36" s="27"/>
      <c r="D36" s="10"/>
      <c r="E36" s="10"/>
      <c r="F36" s="11"/>
      <c r="G36" s="12"/>
      <c r="H36" s="13"/>
      <c r="I36" s="11"/>
      <c r="J36" s="14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</row>
    <row r="37" spans="2:32" ht="12.75" customHeight="1" x14ac:dyDescent="0.2">
      <c r="B37" s="27">
        <v>1</v>
      </c>
      <c r="D37" s="10" t="s">
        <v>50</v>
      </c>
      <c r="E37" s="10">
        <v>350</v>
      </c>
      <c r="F37" s="40" t="s">
        <v>89</v>
      </c>
      <c r="G37" s="41"/>
      <c r="H37" s="13" t="s">
        <v>129</v>
      </c>
      <c r="I37" s="40" t="s">
        <v>119</v>
      </c>
      <c r="J37" s="42"/>
      <c r="K37" s="13"/>
      <c r="L37" s="13"/>
      <c r="M37" s="13"/>
      <c r="N37" s="13"/>
      <c r="O37" s="13">
        <v>8</v>
      </c>
      <c r="P37" s="13">
        <v>150</v>
      </c>
      <c r="Q37" s="13"/>
      <c r="R37" s="13">
        <v>1</v>
      </c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</row>
    <row r="38" spans="2:32" ht="12.75" customHeight="1" x14ac:dyDescent="0.2">
      <c r="B38" s="27">
        <v>1</v>
      </c>
      <c r="D38" s="10" t="s">
        <v>51</v>
      </c>
      <c r="E38" s="10">
        <v>350</v>
      </c>
      <c r="F38" s="40" t="s">
        <v>90</v>
      </c>
      <c r="G38" s="41"/>
      <c r="H38" s="13" t="s">
        <v>129</v>
      </c>
      <c r="I38" s="40" t="s">
        <v>120</v>
      </c>
      <c r="J38" s="42"/>
      <c r="K38" s="13"/>
      <c r="L38" s="13"/>
      <c r="M38" s="13"/>
      <c r="N38" s="13"/>
      <c r="O38" s="13">
        <v>8</v>
      </c>
      <c r="P38" s="13">
        <v>379</v>
      </c>
      <c r="Q38" s="13"/>
      <c r="R38" s="13">
        <v>2</v>
      </c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</row>
    <row r="39" spans="2:32" ht="12.75" customHeight="1" x14ac:dyDescent="0.2">
      <c r="B39" s="27">
        <v>1</v>
      </c>
      <c r="D39" s="10" t="s">
        <v>52</v>
      </c>
      <c r="E39" s="10">
        <v>350</v>
      </c>
      <c r="F39" s="40" t="s">
        <v>73</v>
      </c>
      <c r="G39" s="41"/>
      <c r="H39" s="13" t="s">
        <v>129</v>
      </c>
      <c r="I39" s="40" t="s">
        <v>105</v>
      </c>
      <c r="J39" s="42"/>
      <c r="K39" s="13"/>
      <c r="L39" s="13"/>
      <c r="M39" s="13"/>
      <c r="N39" s="13"/>
      <c r="O39" s="13">
        <v>8</v>
      </c>
      <c r="P39" s="13">
        <v>48</v>
      </c>
      <c r="Q39" s="13"/>
      <c r="R39" s="13"/>
      <c r="S39" s="13"/>
      <c r="T39" s="13"/>
      <c r="U39" s="13"/>
      <c r="V39" s="13"/>
      <c r="W39" s="13"/>
      <c r="X39" s="13">
        <v>1</v>
      </c>
      <c r="Y39" s="13"/>
      <c r="Z39" s="13"/>
      <c r="AA39" s="13"/>
      <c r="AB39" s="13"/>
      <c r="AC39" s="13"/>
      <c r="AD39" s="13"/>
      <c r="AE39" s="13"/>
      <c r="AF39" s="13"/>
    </row>
    <row r="40" spans="2:32" ht="12.75" customHeight="1" x14ac:dyDescent="0.2">
      <c r="B40" s="27">
        <v>1</v>
      </c>
      <c r="D40" s="10" t="s">
        <v>53</v>
      </c>
      <c r="E40" s="10" t="s">
        <v>54</v>
      </c>
      <c r="F40" s="40" t="s">
        <v>74</v>
      </c>
      <c r="G40" s="41"/>
      <c r="H40" s="13" t="s">
        <v>129</v>
      </c>
      <c r="I40" s="40" t="s">
        <v>106</v>
      </c>
      <c r="J40" s="42"/>
      <c r="K40" s="13"/>
      <c r="L40" s="13"/>
      <c r="M40" s="13">
        <v>1171</v>
      </c>
      <c r="N40" s="13"/>
      <c r="O40" s="13"/>
      <c r="P40" s="13"/>
      <c r="Q40" s="13"/>
      <c r="R40" s="13"/>
      <c r="S40" s="13"/>
      <c r="T40" s="13"/>
      <c r="U40" s="13">
        <v>1</v>
      </c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</row>
    <row r="41" spans="2:32" ht="12.75" customHeight="1" x14ac:dyDescent="0.2">
      <c r="B41" s="27">
        <v>1</v>
      </c>
      <c r="D41" s="10" t="s">
        <v>55</v>
      </c>
      <c r="E41" s="10" t="s">
        <v>54</v>
      </c>
      <c r="F41" s="40" t="s">
        <v>88</v>
      </c>
      <c r="G41" s="41"/>
      <c r="H41" s="13" t="s">
        <v>129</v>
      </c>
      <c r="I41" s="40" t="s">
        <v>121</v>
      </c>
      <c r="J41" s="42"/>
      <c r="K41" s="13"/>
      <c r="L41" s="13"/>
      <c r="M41" s="13">
        <v>1284</v>
      </c>
      <c r="N41" s="13"/>
      <c r="O41" s="13">
        <v>8</v>
      </c>
      <c r="P41" s="13"/>
      <c r="Q41" s="13"/>
      <c r="R41" s="13"/>
      <c r="S41" s="13"/>
      <c r="T41" s="13"/>
      <c r="U41" s="13"/>
      <c r="V41" s="13"/>
      <c r="W41" s="13">
        <v>1</v>
      </c>
      <c r="X41" s="13"/>
      <c r="Y41" s="13"/>
      <c r="Z41" s="13"/>
      <c r="AA41" s="13"/>
      <c r="AB41" s="13"/>
      <c r="AC41" s="13"/>
      <c r="AD41" s="13"/>
      <c r="AE41" s="13"/>
      <c r="AF41" s="13"/>
    </row>
    <row r="42" spans="2:32" ht="12.75" customHeight="1" x14ac:dyDescent="0.2">
      <c r="B42" s="27"/>
      <c r="D42" s="10"/>
      <c r="E42" s="10"/>
      <c r="F42" s="11"/>
      <c r="G42" s="12"/>
      <c r="H42" s="13"/>
      <c r="I42" s="11"/>
      <c r="J42" s="14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</row>
    <row r="43" spans="2:32" ht="12.75" customHeight="1" x14ac:dyDescent="0.2">
      <c r="B43" s="27">
        <v>1</v>
      </c>
      <c r="D43" s="10" t="s">
        <v>56</v>
      </c>
      <c r="E43" s="10">
        <v>353</v>
      </c>
      <c r="F43" s="40" t="s">
        <v>75</v>
      </c>
      <c r="G43" s="41"/>
      <c r="H43" s="13" t="s">
        <v>129</v>
      </c>
      <c r="I43" s="40" t="s">
        <v>107</v>
      </c>
      <c r="J43" s="42"/>
      <c r="K43" s="13"/>
      <c r="L43" s="13"/>
      <c r="M43" s="13">
        <v>2762</v>
      </c>
      <c r="N43" s="13"/>
      <c r="O43" s="13"/>
      <c r="P43" s="13"/>
      <c r="Q43" s="13"/>
      <c r="R43" s="13"/>
      <c r="S43" s="13"/>
      <c r="T43" s="13"/>
      <c r="U43" s="13">
        <v>1</v>
      </c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</row>
    <row r="44" spans="2:32" ht="12.75" customHeight="1" x14ac:dyDescent="0.2">
      <c r="B44" s="27">
        <v>1</v>
      </c>
      <c r="D44" s="10" t="s">
        <v>57</v>
      </c>
      <c r="E44" s="10">
        <v>353</v>
      </c>
      <c r="F44" s="40" t="s">
        <v>91</v>
      </c>
      <c r="G44" s="41"/>
      <c r="H44" s="13" t="s">
        <v>129</v>
      </c>
      <c r="I44" s="40" t="s">
        <v>122</v>
      </c>
      <c r="J44" s="42"/>
      <c r="K44" s="13"/>
      <c r="L44" s="13"/>
      <c r="M44" s="13">
        <v>823</v>
      </c>
      <c r="N44" s="13"/>
      <c r="O44" s="13">
        <v>8</v>
      </c>
      <c r="P44" s="13"/>
      <c r="Q44" s="13"/>
      <c r="R44" s="13"/>
      <c r="S44" s="13"/>
      <c r="T44" s="13"/>
      <c r="U44" s="13"/>
      <c r="V44" s="13"/>
      <c r="W44" s="13">
        <v>2</v>
      </c>
      <c r="X44" s="13"/>
      <c r="Y44" s="13"/>
      <c r="Z44" s="13"/>
      <c r="AA44" s="13"/>
      <c r="AB44" s="13"/>
      <c r="AC44" s="13"/>
      <c r="AD44" s="13"/>
      <c r="AE44" s="13"/>
      <c r="AF44" s="13"/>
    </row>
    <row r="45" spans="2:32" ht="12.75" customHeight="1" x14ac:dyDescent="0.2">
      <c r="B45" s="27">
        <v>1</v>
      </c>
      <c r="D45" s="10" t="s">
        <v>20</v>
      </c>
      <c r="E45" s="10">
        <v>353</v>
      </c>
      <c r="F45" s="40" t="s">
        <v>92</v>
      </c>
      <c r="G45" s="41"/>
      <c r="H45" s="13" t="s">
        <v>129</v>
      </c>
      <c r="I45" s="40" t="s">
        <v>123</v>
      </c>
      <c r="J45" s="42"/>
      <c r="K45" s="13"/>
      <c r="L45" s="13"/>
      <c r="M45" s="13">
        <v>561</v>
      </c>
      <c r="N45" s="13"/>
      <c r="O45" s="13"/>
      <c r="P45" s="13"/>
      <c r="Q45" s="13"/>
      <c r="R45" s="13"/>
      <c r="S45" s="13"/>
      <c r="T45" s="13"/>
      <c r="U45" s="13"/>
      <c r="V45" s="13"/>
      <c r="W45" s="13">
        <v>1</v>
      </c>
      <c r="X45" s="13"/>
      <c r="Y45" s="13"/>
      <c r="Z45" s="13"/>
      <c r="AA45" s="13"/>
      <c r="AB45" s="13"/>
      <c r="AC45" s="13"/>
      <c r="AD45" s="13"/>
      <c r="AE45" s="13"/>
      <c r="AF45" s="13"/>
    </row>
    <row r="46" spans="2:32" ht="12.75" customHeight="1" x14ac:dyDescent="0.2">
      <c r="B46" s="27"/>
      <c r="D46" s="10"/>
      <c r="E46" s="10"/>
      <c r="F46" s="11"/>
      <c r="G46" s="12"/>
      <c r="H46" s="13"/>
      <c r="I46" s="11"/>
      <c r="J46" s="14"/>
      <c r="K46" s="12"/>
      <c r="L46" s="12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</row>
    <row r="47" spans="2:32" ht="12.75" customHeight="1" x14ac:dyDescent="0.2">
      <c r="B47" s="27">
        <v>1</v>
      </c>
      <c r="D47" s="10" t="s">
        <v>21</v>
      </c>
      <c r="E47" s="10" t="s">
        <v>26</v>
      </c>
      <c r="F47" s="40" t="s">
        <v>93</v>
      </c>
      <c r="G47" s="41"/>
      <c r="H47" s="13" t="s">
        <v>129</v>
      </c>
      <c r="I47" s="40" t="s">
        <v>124</v>
      </c>
      <c r="J47" s="42"/>
      <c r="K47" s="12"/>
      <c r="L47" s="12"/>
      <c r="M47" s="12">
        <v>2425</v>
      </c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</row>
    <row r="48" spans="2:32" ht="12.75" customHeight="1" x14ac:dyDescent="0.2">
      <c r="B48" s="27">
        <v>1</v>
      </c>
      <c r="D48" s="10" t="s">
        <v>22</v>
      </c>
      <c r="E48" s="10" t="s">
        <v>26</v>
      </c>
      <c r="F48" s="40" t="s">
        <v>76</v>
      </c>
      <c r="G48" s="41"/>
      <c r="H48" s="13" t="s">
        <v>129</v>
      </c>
      <c r="I48" s="40" t="s">
        <v>108</v>
      </c>
      <c r="J48" s="42"/>
      <c r="K48" s="12"/>
      <c r="L48" s="12"/>
      <c r="M48" s="12">
        <v>812</v>
      </c>
      <c r="N48" s="13"/>
      <c r="O48" s="13"/>
      <c r="P48" s="13"/>
      <c r="Q48" s="13"/>
      <c r="R48" s="13"/>
      <c r="S48" s="13"/>
      <c r="T48" s="13"/>
      <c r="U48" s="13"/>
      <c r="V48" s="13">
        <v>1</v>
      </c>
      <c r="W48" s="13"/>
      <c r="X48" s="13"/>
      <c r="Y48" s="13"/>
      <c r="Z48" s="13"/>
      <c r="AA48" s="13"/>
      <c r="AB48" s="13"/>
      <c r="AC48" s="13"/>
      <c r="AD48" s="13"/>
      <c r="AE48" s="13"/>
      <c r="AF48" s="13"/>
    </row>
    <row r="49" spans="2:32" ht="12.75" customHeight="1" x14ac:dyDescent="0.2">
      <c r="B49" s="27">
        <v>1</v>
      </c>
      <c r="D49" s="10" t="s">
        <v>23</v>
      </c>
      <c r="E49" s="10">
        <v>358</v>
      </c>
      <c r="F49" s="40" t="s">
        <v>77</v>
      </c>
      <c r="G49" s="41"/>
      <c r="H49" s="13" t="s">
        <v>129</v>
      </c>
      <c r="I49" s="40" t="s">
        <v>109</v>
      </c>
      <c r="J49" s="42"/>
      <c r="K49" s="12"/>
      <c r="L49" s="12"/>
      <c r="M49" s="12">
        <v>590</v>
      </c>
      <c r="N49" s="13"/>
      <c r="O49" s="13"/>
      <c r="P49" s="13"/>
      <c r="Q49" s="13"/>
      <c r="R49" s="13"/>
      <c r="S49" s="13"/>
      <c r="T49" s="13"/>
      <c r="U49" s="13"/>
      <c r="V49" s="13">
        <v>1</v>
      </c>
      <c r="W49" s="13"/>
      <c r="X49" s="13"/>
      <c r="Y49" s="13"/>
      <c r="Z49" s="13"/>
      <c r="AA49" s="13"/>
      <c r="AB49" s="13"/>
      <c r="AC49" s="13"/>
      <c r="AD49" s="13"/>
      <c r="AE49" s="13"/>
      <c r="AF49" s="13"/>
    </row>
    <row r="50" spans="2:32" ht="12.75" customHeight="1" x14ac:dyDescent="0.2">
      <c r="B50" s="27">
        <v>1</v>
      </c>
      <c r="D50" s="10" t="s">
        <v>24</v>
      </c>
      <c r="E50" s="10">
        <v>360</v>
      </c>
      <c r="F50" s="40" t="s">
        <v>94</v>
      </c>
      <c r="G50" s="41"/>
      <c r="H50" s="13" t="s">
        <v>129</v>
      </c>
      <c r="I50" s="40" t="s">
        <v>125</v>
      </c>
      <c r="J50" s="42"/>
      <c r="K50" s="12"/>
      <c r="L50" s="12"/>
      <c r="M50" s="12">
        <v>129</v>
      </c>
      <c r="N50" s="13"/>
      <c r="O50" s="13"/>
      <c r="P50" s="13"/>
      <c r="Q50" s="13"/>
      <c r="R50" s="13"/>
      <c r="S50" s="13">
        <v>25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</row>
    <row r="51" spans="2:32" ht="12.75" customHeight="1" x14ac:dyDescent="0.2">
      <c r="B51" s="27">
        <v>1</v>
      </c>
      <c r="D51" s="10" t="s">
        <v>25</v>
      </c>
      <c r="E51" s="10">
        <v>360</v>
      </c>
      <c r="F51" s="40" t="s">
        <v>78</v>
      </c>
      <c r="G51" s="41"/>
      <c r="H51" s="13" t="s">
        <v>129</v>
      </c>
      <c r="I51" s="40" t="s">
        <v>110</v>
      </c>
      <c r="J51" s="42"/>
      <c r="K51" s="12"/>
      <c r="L51" s="12"/>
      <c r="M51" s="12">
        <v>433</v>
      </c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</row>
    <row r="52" spans="2:32" ht="12.75" customHeight="1" x14ac:dyDescent="0.2">
      <c r="B52" s="27"/>
      <c r="D52" s="10"/>
      <c r="E52" s="10"/>
      <c r="F52" s="11"/>
      <c r="G52" s="12"/>
      <c r="H52" s="13"/>
      <c r="I52" s="11"/>
      <c r="J52" s="14"/>
      <c r="K52" s="12"/>
      <c r="L52" s="12"/>
      <c r="M52" s="12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</row>
    <row r="53" spans="2:32" ht="12.75" customHeight="1" x14ac:dyDescent="0.2">
      <c r="B53" s="27">
        <v>1</v>
      </c>
      <c r="D53" s="10" t="s">
        <v>27</v>
      </c>
      <c r="E53" s="10">
        <v>360</v>
      </c>
      <c r="F53" s="40" t="s">
        <v>95</v>
      </c>
      <c r="G53" s="41"/>
      <c r="H53" s="13" t="s">
        <v>129</v>
      </c>
      <c r="I53" s="40" t="s">
        <v>126</v>
      </c>
      <c r="J53" s="42"/>
      <c r="K53" s="12"/>
      <c r="L53" s="12"/>
      <c r="M53" s="12">
        <v>92</v>
      </c>
      <c r="N53" s="13"/>
      <c r="O53" s="13"/>
      <c r="P53" s="13"/>
      <c r="Q53" s="13"/>
      <c r="R53" s="13"/>
      <c r="S53" s="13">
        <v>25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</row>
    <row r="54" spans="2:32" ht="12.75" customHeight="1" x14ac:dyDescent="0.2">
      <c r="B54" s="27">
        <v>1</v>
      </c>
      <c r="D54" s="10" t="s">
        <v>30</v>
      </c>
      <c r="E54" s="10">
        <v>362</v>
      </c>
      <c r="F54" s="40" t="s">
        <v>79</v>
      </c>
      <c r="G54" s="41"/>
      <c r="H54" s="13" t="s">
        <v>129</v>
      </c>
      <c r="I54" s="40" t="s">
        <v>111</v>
      </c>
      <c r="J54" s="42"/>
      <c r="K54" s="12"/>
      <c r="L54" s="12"/>
      <c r="M54" s="12">
        <v>895</v>
      </c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</row>
    <row r="55" spans="2:32" ht="12.75" customHeight="1" x14ac:dyDescent="0.2">
      <c r="B55" s="27">
        <v>1</v>
      </c>
      <c r="D55" s="10" t="s">
        <v>31</v>
      </c>
      <c r="E55" s="10">
        <v>362</v>
      </c>
      <c r="F55" s="40" t="s">
        <v>96</v>
      </c>
      <c r="G55" s="41"/>
      <c r="H55" s="13" t="s">
        <v>129</v>
      </c>
      <c r="I55" s="40" t="s">
        <v>127</v>
      </c>
      <c r="J55" s="42"/>
      <c r="K55" s="12"/>
      <c r="L55" s="12"/>
      <c r="M55" s="12">
        <v>392</v>
      </c>
      <c r="N55" s="13"/>
      <c r="O55" s="13"/>
      <c r="P55" s="13"/>
      <c r="Q55" s="13"/>
      <c r="R55" s="13"/>
      <c r="S55" s="13">
        <v>46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</row>
    <row r="56" spans="2:32" ht="12.75" customHeight="1" x14ac:dyDescent="0.2">
      <c r="B56" s="27">
        <v>1</v>
      </c>
      <c r="D56" s="10" t="s">
        <v>32</v>
      </c>
      <c r="E56" s="10">
        <v>362</v>
      </c>
      <c r="F56" s="40" t="s">
        <v>97</v>
      </c>
      <c r="G56" s="41"/>
      <c r="H56" s="13" t="s">
        <v>129</v>
      </c>
      <c r="I56" s="40" t="s">
        <v>128</v>
      </c>
      <c r="J56" s="42"/>
      <c r="K56" s="12"/>
      <c r="L56" s="12"/>
      <c r="M56" s="12">
        <v>125</v>
      </c>
      <c r="N56" s="13"/>
      <c r="O56" s="13"/>
      <c r="P56" s="13"/>
      <c r="Q56" s="13"/>
      <c r="R56" s="13"/>
      <c r="S56" s="13">
        <v>93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</row>
    <row r="57" spans="2:32" ht="12.75" customHeight="1" x14ac:dyDescent="0.2">
      <c r="B57" s="36">
        <v>1</v>
      </c>
      <c r="D57" s="10" t="s">
        <v>64</v>
      </c>
      <c r="E57" s="10">
        <v>362</v>
      </c>
      <c r="F57" s="40" t="s">
        <v>98</v>
      </c>
      <c r="G57" s="41"/>
      <c r="H57" s="13" t="s">
        <v>129</v>
      </c>
      <c r="I57" s="40" t="s">
        <v>175</v>
      </c>
      <c r="J57" s="42"/>
      <c r="K57" s="12"/>
      <c r="L57" s="12"/>
      <c r="M57" s="12">
        <v>663</v>
      </c>
      <c r="N57" s="13"/>
      <c r="O57" s="13">
        <v>8</v>
      </c>
      <c r="P57" s="13"/>
      <c r="Q57" s="13"/>
      <c r="R57" s="13"/>
      <c r="S57" s="13">
        <v>46</v>
      </c>
      <c r="T57" s="13">
        <v>1</v>
      </c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</row>
    <row r="58" spans="2:32" ht="12.75" customHeight="1" x14ac:dyDescent="0.2">
      <c r="B58" s="27"/>
      <c r="D58" s="10"/>
      <c r="E58" s="10"/>
      <c r="F58" s="31"/>
      <c r="G58" s="32"/>
      <c r="H58" s="13"/>
      <c r="I58" s="31"/>
      <c r="J58" s="33"/>
      <c r="K58" s="12"/>
      <c r="L58" s="12"/>
      <c r="M58" s="12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</row>
    <row r="59" spans="2:32" ht="12.75" customHeight="1" x14ac:dyDescent="0.2">
      <c r="B59" s="27">
        <v>1</v>
      </c>
      <c r="D59" s="10" t="s">
        <v>146</v>
      </c>
      <c r="E59" s="10">
        <v>358</v>
      </c>
      <c r="F59" s="40" t="s">
        <v>156</v>
      </c>
      <c r="G59" s="41"/>
      <c r="H59" s="13" t="s">
        <v>129</v>
      </c>
      <c r="I59" s="40" t="s">
        <v>124</v>
      </c>
      <c r="J59" s="42"/>
      <c r="K59" s="12"/>
      <c r="L59" s="12"/>
      <c r="M59" s="12"/>
      <c r="N59" s="13"/>
      <c r="O59" s="13"/>
      <c r="P59" s="13"/>
      <c r="Q59" s="13">
        <v>918</v>
      </c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</row>
    <row r="60" spans="2:32" ht="12.75" customHeight="1" x14ac:dyDescent="0.2">
      <c r="B60" s="27">
        <v>1</v>
      </c>
      <c r="D60" s="10" t="s">
        <v>147</v>
      </c>
      <c r="E60" s="10">
        <v>358</v>
      </c>
      <c r="F60" s="40" t="s">
        <v>155</v>
      </c>
      <c r="G60" s="41"/>
      <c r="H60" s="13" t="s">
        <v>129</v>
      </c>
      <c r="I60" s="40" t="s">
        <v>158</v>
      </c>
      <c r="J60" s="42"/>
      <c r="K60" s="12"/>
      <c r="L60" s="12"/>
      <c r="M60" s="12"/>
      <c r="N60" s="13"/>
      <c r="O60" s="13"/>
      <c r="P60" s="13"/>
      <c r="Q60" s="13">
        <v>149</v>
      </c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</row>
    <row r="61" spans="2:32" ht="12.75" customHeight="1" x14ac:dyDescent="0.2">
      <c r="B61" s="27">
        <v>1</v>
      </c>
      <c r="D61" s="10" t="s">
        <v>148</v>
      </c>
      <c r="E61" s="10">
        <v>358</v>
      </c>
      <c r="F61" s="40" t="s">
        <v>157</v>
      </c>
      <c r="G61" s="41"/>
      <c r="H61" s="13" t="s">
        <v>129</v>
      </c>
      <c r="I61" s="40" t="s">
        <v>109</v>
      </c>
      <c r="J61" s="42"/>
      <c r="K61" s="12"/>
      <c r="L61" s="12"/>
      <c r="M61" s="12"/>
      <c r="N61" s="13"/>
      <c r="O61" s="13"/>
      <c r="P61" s="13"/>
      <c r="Q61" s="13">
        <v>594</v>
      </c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</row>
    <row r="62" spans="2:32" ht="12.75" customHeight="1" x14ac:dyDescent="0.2">
      <c r="B62" s="27">
        <v>1</v>
      </c>
      <c r="D62" s="10" t="s">
        <v>149</v>
      </c>
      <c r="E62" s="10">
        <v>362</v>
      </c>
      <c r="F62" s="40" t="s">
        <v>159</v>
      </c>
      <c r="G62" s="41"/>
      <c r="H62" s="13" t="s">
        <v>129</v>
      </c>
      <c r="I62" s="40" t="s">
        <v>160</v>
      </c>
      <c r="J62" s="42"/>
      <c r="K62" s="12"/>
      <c r="L62" s="12"/>
      <c r="M62" s="12"/>
      <c r="N62" s="13"/>
      <c r="O62" s="13"/>
      <c r="P62" s="13">
        <v>60</v>
      </c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</row>
    <row r="63" spans="2:32" ht="12.75" customHeight="1" x14ac:dyDescent="0.2">
      <c r="B63" s="27">
        <v>1</v>
      </c>
      <c r="D63" s="10" t="s">
        <v>150</v>
      </c>
      <c r="E63" s="10">
        <v>362</v>
      </c>
      <c r="F63" s="40" t="s">
        <v>161</v>
      </c>
      <c r="G63" s="41"/>
      <c r="H63" s="13" t="s">
        <v>129</v>
      </c>
      <c r="I63" s="40" t="s">
        <v>164</v>
      </c>
      <c r="J63" s="42"/>
      <c r="K63" s="12"/>
      <c r="L63" s="12"/>
      <c r="M63" s="12"/>
      <c r="N63" s="13"/>
      <c r="O63" s="13"/>
      <c r="P63" s="13">
        <v>38</v>
      </c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</row>
    <row r="64" spans="2:32" ht="12.75" customHeight="1" x14ac:dyDescent="0.2">
      <c r="B64" s="27">
        <v>1</v>
      </c>
      <c r="D64" s="10" t="s">
        <v>151</v>
      </c>
      <c r="E64" s="10">
        <v>362</v>
      </c>
      <c r="F64" s="40" t="s">
        <v>97</v>
      </c>
      <c r="G64" s="41"/>
      <c r="H64" s="13" t="s">
        <v>129</v>
      </c>
      <c r="I64" s="40" t="s">
        <v>165</v>
      </c>
      <c r="J64" s="42"/>
      <c r="K64" s="12"/>
      <c r="L64" s="12"/>
      <c r="M64" s="12"/>
      <c r="N64" s="13"/>
      <c r="O64" s="13"/>
      <c r="P64" s="13">
        <v>93</v>
      </c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</row>
    <row r="65" spans="2:32" ht="12.75" customHeight="1" x14ac:dyDescent="0.2">
      <c r="B65" s="27">
        <v>1</v>
      </c>
      <c r="D65" s="10" t="s">
        <v>152</v>
      </c>
      <c r="E65" s="10">
        <v>362</v>
      </c>
      <c r="F65" s="40" t="s">
        <v>98</v>
      </c>
      <c r="G65" s="41"/>
      <c r="H65" s="13" t="s">
        <v>129</v>
      </c>
      <c r="I65" s="40" t="s">
        <v>168</v>
      </c>
      <c r="J65" s="42"/>
      <c r="K65" s="12"/>
      <c r="L65" s="12"/>
      <c r="M65" s="12"/>
      <c r="N65" s="13"/>
      <c r="O65" s="13"/>
      <c r="P65" s="13">
        <v>53</v>
      </c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</row>
    <row r="66" spans="2:32" ht="12.75" customHeight="1" x14ac:dyDescent="0.2">
      <c r="B66" s="27">
        <v>1</v>
      </c>
      <c r="D66" s="10" t="s">
        <v>153</v>
      </c>
      <c r="E66" s="10">
        <v>362</v>
      </c>
      <c r="F66" s="40" t="s">
        <v>162</v>
      </c>
      <c r="G66" s="41"/>
      <c r="H66" s="13" t="s">
        <v>129</v>
      </c>
      <c r="I66" s="40" t="s">
        <v>166</v>
      </c>
      <c r="J66" s="42"/>
      <c r="K66" s="12"/>
      <c r="L66" s="12"/>
      <c r="M66" s="12"/>
      <c r="N66" s="13"/>
      <c r="O66" s="13"/>
      <c r="P66" s="13">
        <v>195</v>
      </c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</row>
    <row r="67" spans="2:32" ht="12.75" customHeight="1" x14ac:dyDescent="0.2">
      <c r="B67" s="27">
        <v>1</v>
      </c>
      <c r="D67" s="10" t="s">
        <v>154</v>
      </c>
      <c r="E67" s="10">
        <v>362</v>
      </c>
      <c r="F67" s="40" t="s">
        <v>163</v>
      </c>
      <c r="G67" s="41"/>
      <c r="H67" s="13" t="s">
        <v>129</v>
      </c>
      <c r="I67" s="40" t="s">
        <v>167</v>
      </c>
      <c r="J67" s="42"/>
      <c r="K67" s="12"/>
      <c r="L67" s="12"/>
      <c r="M67" s="12"/>
      <c r="N67" s="13"/>
      <c r="O67" s="13"/>
      <c r="P67" s="13">
        <v>813</v>
      </c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</row>
    <row r="68" spans="2:32" ht="12.75" customHeight="1" x14ac:dyDescent="0.2">
      <c r="B68" s="27">
        <v>1</v>
      </c>
      <c r="D68" s="10" t="s">
        <v>170</v>
      </c>
      <c r="E68" s="30">
        <v>348358</v>
      </c>
      <c r="F68" s="40" t="s">
        <v>171</v>
      </c>
      <c r="G68" s="41"/>
      <c r="H68" s="13" t="s">
        <v>129</v>
      </c>
      <c r="I68" s="40" t="s">
        <v>109</v>
      </c>
      <c r="J68" s="42"/>
      <c r="K68" s="12"/>
      <c r="L68" s="12"/>
      <c r="M68" s="12"/>
      <c r="N68" s="13"/>
      <c r="O68" s="13"/>
      <c r="P68" s="13">
        <v>468</v>
      </c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</row>
    <row r="69" spans="2:32" ht="12.75" customHeight="1" x14ac:dyDescent="0.2">
      <c r="B69" s="27"/>
      <c r="D69" s="10" t="s">
        <v>172</v>
      </c>
      <c r="E69" s="30">
        <v>353</v>
      </c>
      <c r="F69" s="40" t="s">
        <v>123</v>
      </c>
      <c r="G69" s="41"/>
      <c r="H69" s="13" t="s">
        <v>129</v>
      </c>
      <c r="I69" s="40" t="s">
        <v>173</v>
      </c>
      <c r="J69" s="42"/>
      <c r="K69" s="12"/>
      <c r="L69" s="12"/>
      <c r="M69" s="12"/>
      <c r="N69" s="13">
        <v>74</v>
      </c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</row>
    <row r="70" spans="2:32" ht="12.75" customHeight="1" x14ac:dyDescent="0.2">
      <c r="B70" s="27"/>
      <c r="D70" s="10" t="s">
        <v>177</v>
      </c>
      <c r="E70" s="10">
        <v>356</v>
      </c>
      <c r="F70" s="40" t="s">
        <v>178</v>
      </c>
      <c r="G70" s="41"/>
      <c r="H70" s="13" t="s">
        <v>129</v>
      </c>
      <c r="I70" s="40" t="s">
        <v>179</v>
      </c>
      <c r="J70" s="42"/>
      <c r="K70" s="12"/>
      <c r="L70" s="12"/>
      <c r="M70" s="13">
        <v>15</v>
      </c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>
        <v>1</v>
      </c>
      <c r="Z70" s="13"/>
      <c r="AA70" s="13"/>
      <c r="AB70" s="13"/>
      <c r="AC70" s="13"/>
      <c r="AD70" s="13"/>
      <c r="AE70" s="13"/>
      <c r="AF70" s="13"/>
    </row>
    <row r="71" spans="2:32" ht="12.75" customHeight="1" x14ac:dyDescent="0.2">
      <c r="B71" s="27">
        <v>1</v>
      </c>
      <c r="D71" s="10" t="s">
        <v>33</v>
      </c>
      <c r="E71" s="10">
        <v>348</v>
      </c>
      <c r="F71" s="40" t="s">
        <v>99</v>
      </c>
      <c r="G71" s="41"/>
      <c r="H71" s="13"/>
      <c r="I71" s="11"/>
      <c r="J71" s="34"/>
      <c r="K71" s="35"/>
      <c r="L71" s="12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>
        <v>1</v>
      </c>
      <c r="AA71" s="13"/>
      <c r="AB71" s="13"/>
      <c r="AC71" s="13"/>
      <c r="AD71" s="13"/>
      <c r="AE71" s="13"/>
      <c r="AF71" s="13"/>
    </row>
    <row r="72" spans="2:32" ht="12.75" customHeight="1" x14ac:dyDescent="0.2">
      <c r="B72" s="27">
        <v>1</v>
      </c>
      <c r="D72" s="10" t="s">
        <v>34</v>
      </c>
      <c r="E72" s="10">
        <v>348</v>
      </c>
      <c r="F72" s="40" t="s">
        <v>100</v>
      </c>
      <c r="G72" s="41"/>
      <c r="H72" s="13"/>
      <c r="I72" s="11"/>
      <c r="J72" s="14"/>
      <c r="K72" s="12"/>
      <c r="L72" s="12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>
        <v>1</v>
      </c>
      <c r="AA72" s="13"/>
      <c r="AB72" s="13"/>
      <c r="AC72" s="13"/>
      <c r="AD72" s="13"/>
      <c r="AE72" s="13"/>
      <c r="AF72" s="13"/>
    </row>
    <row r="73" spans="2:32" ht="12.75" customHeight="1" x14ac:dyDescent="0.2">
      <c r="B73" s="27">
        <v>1</v>
      </c>
      <c r="D73" s="10" t="s">
        <v>35</v>
      </c>
      <c r="E73" s="10">
        <v>350</v>
      </c>
      <c r="F73" s="40" t="s">
        <v>101</v>
      </c>
      <c r="G73" s="41"/>
      <c r="H73" s="13"/>
      <c r="I73" s="11"/>
      <c r="J73" s="14"/>
      <c r="K73" s="12"/>
      <c r="L73" s="12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>
        <v>2</v>
      </c>
      <c r="AA73" s="13"/>
      <c r="AB73" s="13"/>
      <c r="AC73" s="13"/>
      <c r="AD73" s="13"/>
      <c r="AE73" s="13"/>
      <c r="AF73" s="13"/>
    </row>
    <row r="74" spans="2:32" ht="12.75" customHeight="1" x14ac:dyDescent="0.2">
      <c r="B74" s="27">
        <v>1</v>
      </c>
      <c r="D74" s="10" t="s">
        <v>36</v>
      </c>
      <c r="E74" s="10">
        <v>353</v>
      </c>
      <c r="F74" s="40" t="s">
        <v>80</v>
      </c>
      <c r="G74" s="41"/>
      <c r="H74" s="13"/>
      <c r="I74" s="11"/>
      <c r="J74" s="14"/>
      <c r="K74" s="12"/>
      <c r="L74" s="12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>
        <v>1</v>
      </c>
      <c r="AA74" s="13"/>
      <c r="AB74" s="13"/>
      <c r="AC74" s="13"/>
      <c r="AD74" s="13"/>
      <c r="AE74" s="13"/>
      <c r="AF74" s="13"/>
    </row>
    <row r="75" spans="2:32" ht="12.75" customHeight="1" x14ac:dyDescent="0.2">
      <c r="B75" s="27">
        <v>1</v>
      </c>
      <c r="D75" s="10" t="s">
        <v>37</v>
      </c>
      <c r="E75" s="10">
        <v>353</v>
      </c>
      <c r="F75" s="40" t="s">
        <v>81</v>
      </c>
      <c r="G75" s="41"/>
      <c r="H75" s="13"/>
      <c r="I75" s="11"/>
      <c r="J75" s="14"/>
      <c r="K75" s="12"/>
      <c r="L75" s="12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>
        <v>1</v>
      </c>
      <c r="AA75" s="13"/>
      <c r="AB75" s="13"/>
      <c r="AC75" s="13"/>
      <c r="AD75" s="13"/>
      <c r="AE75" s="13"/>
      <c r="AF75" s="13"/>
    </row>
    <row r="76" spans="2:32" ht="12.75" customHeight="1" x14ac:dyDescent="0.2">
      <c r="B76" s="27">
        <v>1</v>
      </c>
      <c r="D76" s="10" t="s">
        <v>65</v>
      </c>
      <c r="E76" s="10">
        <v>348</v>
      </c>
      <c r="F76" s="40" t="s">
        <v>102</v>
      </c>
      <c r="G76" s="41"/>
      <c r="H76" s="13"/>
      <c r="I76" s="11"/>
      <c r="J76" s="14"/>
      <c r="K76" s="12"/>
      <c r="L76" s="12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>
        <v>1</v>
      </c>
      <c r="AB76" s="13"/>
      <c r="AC76" s="13"/>
      <c r="AD76" s="13"/>
      <c r="AE76" s="13"/>
      <c r="AF76" s="13"/>
    </row>
    <row r="77" spans="2:32" ht="12.75" customHeight="1" x14ac:dyDescent="0.2">
      <c r="B77" s="27">
        <v>1</v>
      </c>
      <c r="D77" s="10" t="s">
        <v>66</v>
      </c>
      <c r="E77" s="10">
        <v>350</v>
      </c>
      <c r="F77" s="40" t="s">
        <v>103</v>
      </c>
      <c r="G77" s="41"/>
      <c r="H77" s="13"/>
      <c r="I77" s="11"/>
      <c r="J77" s="14"/>
      <c r="K77" s="12"/>
      <c r="L77" s="12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>
        <v>1</v>
      </c>
      <c r="AB77" s="13"/>
      <c r="AC77" s="13"/>
      <c r="AD77" s="13"/>
      <c r="AE77" s="13"/>
      <c r="AF77" s="13"/>
    </row>
    <row r="78" spans="2:32" ht="12.75" customHeight="1" x14ac:dyDescent="0.2">
      <c r="B78" s="27">
        <v>1</v>
      </c>
      <c r="D78" s="10" t="s">
        <v>137</v>
      </c>
      <c r="E78" s="10">
        <v>346</v>
      </c>
      <c r="F78" s="40" t="s">
        <v>138</v>
      </c>
      <c r="G78" s="41"/>
      <c r="H78" s="13" t="s">
        <v>129</v>
      </c>
      <c r="I78" s="40" t="s">
        <v>139</v>
      </c>
      <c r="J78" s="42"/>
      <c r="K78" s="12">
        <v>10</v>
      </c>
      <c r="L78" s="12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>
        <v>45</v>
      </c>
      <c r="AC78" s="13"/>
      <c r="AD78" s="13"/>
      <c r="AE78" s="13"/>
      <c r="AF78" s="13"/>
    </row>
    <row r="79" spans="2:32" ht="12.75" customHeight="1" x14ac:dyDescent="0.2">
      <c r="B79" s="27">
        <v>1</v>
      </c>
      <c r="D79" s="10" t="s">
        <v>132</v>
      </c>
      <c r="E79" s="10">
        <v>356</v>
      </c>
      <c r="F79" s="40" t="s">
        <v>134</v>
      </c>
      <c r="G79" s="41"/>
      <c r="H79" s="13" t="s">
        <v>129</v>
      </c>
      <c r="I79" s="40" t="s">
        <v>135</v>
      </c>
      <c r="J79" s="42"/>
      <c r="K79" s="12">
        <v>114</v>
      </c>
      <c r="L79" s="12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>
        <v>534</v>
      </c>
      <c r="AC79" s="13"/>
      <c r="AD79" s="13"/>
      <c r="AE79" s="13"/>
      <c r="AF79" s="13"/>
    </row>
    <row r="80" spans="2:32" ht="12.75" customHeight="1" x14ac:dyDescent="0.2">
      <c r="B80" s="27">
        <v>1</v>
      </c>
      <c r="D80" s="10" t="s">
        <v>133</v>
      </c>
      <c r="E80" s="10">
        <v>348</v>
      </c>
      <c r="F80" s="40" t="s">
        <v>136</v>
      </c>
      <c r="G80" s="41"/>
      <c r="H80" s="13"/>
      <c r="I80" s="11"/>
      <c r="J80" s="14"/>
      <c r="K80" s="12">
        <v>1</v>
      </c>
      <c r="L80" s="12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>
        <v>9</v>
      </c>
      <c r="AC80" s="13"/>
      <c r="AD80" s="13"/>
      <c r="AE80" s="13"/>
      <c r="AF80" s="13"/>
    </row>
    <row r="81" spans="2:32" ht="12.75" customHeight="1" x14ac:dyDescent="0.2">
      <c r="B81" s="37"/>
      <c r="D81" s="10" t="s">
        <v>181</v>
      </c>
      <c r="E81" s="30">
        <v>348358</v>
      </c>
      <c r="F81" s="40" t="s">
        <v>185</v>
      </c>
      <c r="G81" s="41"/>
      <c r="H81" s="13" t="s">
        <v>129</v>
      </c>
      <c r="I81" s="40" t="s">
        <v>186</v>
      </c>
      <c r="J81" s="42"/>
      <c r="K81" s="38">
        <v>268</v>
      </c>
      <c r="L81" s="38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>
        <v>850</v>
      </c>
      <c r="AC81" s="39"/>
      <c r="AD81" s="39"/>
      <c r="AE81" s="39"/>
      <c r="AF81" s="39"/>
    </row>
    <row r="82" spans="2:32" ht="12.75" customHeight="1" x14ac:dyDescent="0.2">
      <c r="B82" s="37"/>
      <c r="D82" s="10" t="s">
        <v>182</v>
      </c>
      <c r="E82" s="10">
        <v>350</v>
      </c>
      <c r="F82" s="40" t="s">
        <v>89</v>
      </c>
      <c r="G82" s="41"/>
      <c r="H82" s="13" t="s">
        <v>129</v>
      </c>
      <c r="I82" s="40" t="s">
        <v>184</v>
      </c>
      <c r="J82" s="42"/>
      <c r="K82" s="38">
        <v>98</v>
      </c>
      <c r="L82" s="38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>
        <v>377</v>
      </c>
      <c r="AC82" s="39"/>
      <c r="AD82" s="39"/>
      <c r="AE82" s="39"/>
      <c r="AF82" s="39"/>
    </row>
    <row r="83" spans="2:32" ht="12.75" customHeight="1" thickBot="1" x14ac:dyDescent="0.25">
      <c r="B83" s="37"/>
      <c r="D83" s="10" t="s">
        <v>183</v>
      </c>
      <c r="E83" s="10">
        <v>353</v>
      </c>
      <c r="F83" s="40" t="s">
        <v>187</v>
      </c>
      <c r="G83" s="41"/>
      <c r="H83" s="13" t="s">
        <v>129</v>
      </c>
      <c r="I83" s="40" t="s">
        <v>188</v>
      </c>
      <c r="J83" s="42"/>
      <c r="K83" s="38">
        <v>20</v>
      </c>
      <c r="L83" s="38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>
        <v>85</v>
      </c>
      <c r="AC83" s="39"/>
      <c r="AD83" s="39"/>
      <c r="AE83" s="39"/>
      <c r="AF83" s="39"/>
    </row>
    <row r="84" spans="2:32" ht="12.75" customHeight="1" x14ac:dyDescent="0.2">
      <c r="B84" s="5" t="s">
        <v>10</v>
      </c>
      <c r="D84" s="61" t="s">
        <v>18</v>
      </c>
      <c r="E84" s="62"/>
      <c r="F84" s="62"/>
      <c r="G84" s="62"/>
      <c r="H84" s="62"/>
      <c r="I84" s="62"/>
      <c r="J84" s="63"/>
      <c r="K84" s="15">
        <f>IF(K8="","",IF(K23="",IF(SUM(COUNTIF(K24:K83,"LS")+COUNTIF(K24:K83,"LUMP"))&gt;0,"LS",""),IF(SUM(K24:K83)&gt;0,ROUNDUP(SUM(K24:K83),0),"")))</f>
        <v>511</v>
      </c>
      <c r="L84" s="15">
        <f t="shared" ref="L84:AB84" si="18">IF(L8="","",IF(L23="",IF(SUM(COUNTIF(L24:L83,"LS")+COUNTIF(L24:L83,"LUMP"))&gt;0,"LS",""),IF(SUM(L24:L83)&gt;0,ROUNDUP(SUM(L24:L83),0),"")))</f>
        <v>825</v>
      </c>
      <c r="M84" s="15">
        <f t="shared" si="18"/>
        <v>17209</v>
      </c>
      <c r="N84" s="15">
        <f t="shared" si="18"/>
        <v>74</v>
      </c>
      <c r="O84" s="15">
        <f t="shared" si="18"/>
        <v>128</v>
      </c>
      <c r="P84" s="15">
        <f t="shared" si="18"/>
        <v>3373</v>
      </c>
      <c r="Q84" s="15">
        <f t="shared" si="18"/>
        <v>1661</v>
      </c>
      <c r="R84" s="15">
        <f t="shared" si="18"/>
        <v>7</v>
      </c>
      <c r="S84" s="15">
        <f t="shared" si="18"/>
        <v>235</v>
      </c>
      <c r="T84" s="15">
        <f t="shared" si="18"/>
        <v>5</v>
      </c>
      <c r="U84" s="15">
        <f t="shared" si="18"/>
        <v>5</v>
      </c>
      <c r="V84" s="15">
        <f t="shared" si="18"/>
        <v>3</v>
      </c>
      <c r="W84" s="15">
        <f t="shared" si="18"/>
        <v>4</v>
      </c>
      <c r="X84" s="15">
        <f t="shared" si="18"/>
        <v>1</v>
      </c>
      <c r="Y84" s="15">
        <f t="shared" si="18"/>
        <v>1</v>
      </c>
      <c r="Z84" s="15">
        <f t="shared" si="18"/>
        <v>6</v>
      </c>
      <c r="AA84" s="15">
        <f t="shared" si="18"/>
        <v>2</v>
      </c>
      <c r="AB84" s="15">
        <f t="shared" si="18"/>
        <v>1900</v>
      </c>
      <c r="AC84" s="15" t="str">
        <f>IF(AC8="","",IF(AC23="",IF(SUM(COUNTIF(AC24:AC80,"LS")+COUNTIF(AC24:AC80,"LUMP"))&gt;0,"LS",""),IF(SUM(AC24:AC80)&gt;0,ROUNDUP(SUM(AC24:AC80),0),"")))</f>
        <v/>
      </c>
      <c r="AD84" s="15" t="str">
        <f>IF(AD8="","",IF(AD23="",IF(SUM(COUNTIF(AD24:AD80,"LS")+COUNTIF(AD24:AD80,"LUMP"))&gt;0,"LS",""),IF(SUM(AD24:AD80)&gt;0,ROUNDUP(SUM(AD24:AD80),0),"")))</f>
        <v/>
      </c>
      <c r="AE84" s="15" t="str">
        <f>IF(AE8="","",IF(AE23="",IF(SUM(COUNTIF(AE24:AE80,"LS")+COUNTIF(AE24:AE80,"LUMP"))&gt;0,"LS",""),IF(SUM(AE24:AE80)&gt;0,ROUNDUP(SUM(AE24:AE80),0),"")))</f>
        <v/>
      </c>
      <c r="AF84" s="15" t="str">
        <f>IF(AF8="","",IF(AF23="",IF(SUM(COUNTIF(AF24:AF80,"LS")+COUNTIF(AF24:AF80,"LUMP"))&gt;0,"LS",""),IF(SUM(AF24:AF80)&gt;0,ROUNDUP(SUM(AF24:AF80),0),"")))</f>
        <v/>
      </c>
    </row>
  </sheetData>
  <mergeCells count="130">
    <mergeCell ref="B10:B23"/>
    <mergeCell ref="F43:G43"/>
    <mergeCell ref="F48:G48"/>
    <mergeCell ref="F49:G49"/>
    <mergeCell ref="F51:G51"/>
    <mergeCell ref="F54:G54"/>
    <mergeCell ref="F53:G53"/>
    <mergeCell ref="I25:J25"/>
    <mergeCell ref="I35:J35"/>
    <mergeCell ref="I37:J37"/>
    <mergeCell ref="I38:J38"/>
    <mergeCell ref="I41:J41"/>
    <mergeCell ref="I44:J44"/>
    <mergeCell ref="I28:J28"/>
    <mergeCell ref="I31:J31"/>
    <mergeCell ref="I32:J32"/>
    <mergeCell ref="I33:J33"/>
    <mergeCell ref="I34:J34"/>
    <mergeCell ref="F24:G24"/>
    <mergeCell ref="F26:G26"/>
    <mergeCell ref="F27:G27"/>
    <mergeCell ref="F29:G29"/>
    <mergeCell ref="F39:G39"/>
    <mergeCell ref="F40:G40"/>
    <mergeCell ref="Y11:Y22"/>
    <mergeCell ref="U11:U22"/>
    <mergeCell ref="V11:V22"/>
    <mergeCell ref="L11:L22"/>
    <mergeCell ref="F25:G25"/>
    <mergeCell ref="F28:G28"/>
    <mergeCell ref="F31:G31"/>
    <mergeCell ref="F38:G38"/>
    <mergeCell ref="F32:G32"/>
    <mergeCell ref="F33:G33"/>
    <mergeCell ref="F34:G34"/>
    <mergeCell ref="F35:G35"/>
    <mergeCell ref="F37:G37"/>
    <mergeCell ref="I27:J27"/>
    <mergeCell ref="I29:J29"/>
    <mergeCell ref="D84:J84"/>
    <mergeCell ref="F79:G79"/>
    <mergeCell ref="I79:J79"/>
    <mergeCell ref="F74:G74"/>
    <mergeCell ref="F75:G75"/>
    <mergeCell ref="I68:J68"/>
    <mergeCell ref="I59:J59"/>
    <mergeCell ref="F71:G71"/>
    <mergeCell ref="F80:G80"/>
    <mergeCell ref="I63:J63"/>
    <mergeCell ref="I64:J64"/>
    <mergeCell ref="I65:J65"/>
    <mergeCell ref="I66:J66"/>
    <mergeCell ref="I67:J67"/>
    <mergeCell ref="F69:G69"/>
    <mergeCell ref="I69:J69"/>
    <mergeCell ref="F72:G72"/>
    <mergeCell ref="I39:J39"/>
    <mergeCell ref="I40:J40"/>
    <mergeCell ref="I24:J24"/>
    <mergeCell ref="I26:J26"/>
    <mergeCell ref="I43:J43"/>
    <mergeCell ref="I48:J48"/>
    <mergeCell ref="I49:J49"/>
    <mergeCell ref="F78:G78"/>
    <mergeCell ref="I45:J45"/>
    <mergeCell ref="I57:J57"/>
    <mergeCell ref="I47:J47"/>
    <mergeCell ref="F41:G41"/>
    <mergeCell ref="F44:G44"/>
    <mergeCell ref="F45:G45"/>
    <mergeCell ref="F47:G47"/>
    <mergeCell ref="F64:G64"/>
    <mergeCell ref="F65:G65"/>
    <mergeCell ref="F57:G57"/>
    <mergeCell ref="F59:G59"/>
    <mergeCell ref="F60:G60"/>
    <mergeCell ref="F61:G61"/>
    <mergeCell ref="F62:G62"/>
    <mergeCell ref="F63:G63"/>
    <mergeCell ref="I50:J50"/>
    <mergeCell ref="I53:J53"/>
    <mergeCell ref="I55:J55"/>
    <mergeCell ref="I56:J56"/>
    <mergeCell ref="D7:AF7"/>
    <mergeCell ref="AB11:AB22"/>
    <mergeCell ref="AA11:AA22"/>
    <mergeCell ref="AC11:AC22"/>
    <mergeCell ref="AD11:AD22"/>
    <mergeCell ref="AE11:AE22"/>
    <mergeCell ref="Z11:Z22"/>
    <mergeCell ref="D10:D23"/>
    <mergeCell ref="D8:J8"/>
    <mergeCell ref="D9:J9"/>
    <mergeCell ref="Q11:Q22"/>
    <mergeCell ref="R11:R22"/>
    <mergeCell ref="S11:S22"/>
    <mergeCell ref="T11:T22"/>
    <mergeCell ref="AF11:AF22"/>
    <mergeCell ref="K11:K22"/>
    <mergeCell ref="M11:M22"/>
    <mergeCell ref="N11:N22"/>
    <mergeCell ref="O11:O22"/>
    <mergeCell ref="E10:E23"/>
    <mergeCell ref="F10:J23"/>
    <mergeCell ref="P11:P22"/>
    <mergeCell ref="W11:W22"/>
    <mergeCell ref="X11:X22"/>
    <mergeCell ref="I51:J51"/>
    <mergeCell ref="I54:J54"/>
    <mergeCell ref="F50:G50"/>
    <mergeCell ref="F55:G55"/>
    <mergeCell ref="F56:G56"/>
    <mergeCell ref="F70:G70"/>
    <mergeCell ref="I70:J70"/>
    <mergeCell ref="I60:J60"/>
    <mergeCell ref="I61:J61"/>
    <mergeCell ref="I62:J62"/>
    <mergeCell ref="F66:G66"/>
    <mergeCell ref="F67:G67"/>
    <mergeCell ref="F68:G68"/>
    <mergeCell ref="F81:G81"/>
    <mergeCell ref="I81:J81"/>
    <mergeCell ref="F82:G82"/>
    <mergeCell ref="I82:J82"/>
    <mergeCell ref="F83:G83"/>
    <mergeCell ref="I83:J83"/>
    <mergeCell ref="F73:G73"/>
    <mergeCell ref="F76:G76"/>
    <mergeCell ref="F77:G77"/>
    <mergeCell ref="I78:J78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Blank</vt:lpstr>
      <vt:lpstr>Sheet1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2021-06-03T12:44:27Z</dcterms:modified>
</cp:coreProperties>
</file>